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6" yWindow="48" windowWidth="12120" windowHeight="9120" activeTab="3"/>
  </bookViews>
  <sheets>
    <sheet name="Travel" sheetId="1" r:id="rId1"/>
    <sheet name="Hospitality" sheetId="2" r:id="rId2"/>
    <sheet name="Other" sheetId="3" r:id="rId3"/>
    <sheet name="Gifts" sheetId="4" r:id="rId4"/>
  </sheets>
  <definedNames>
    <definedName name="_xlnm.Print_Area" localSheetId="3">Gifts!$A$1:$E$13</definedName>
    <definedName name="_xlnm.Print_Area" localSheetId="1">Hospitality!$A$1:$E$18</definedName>
    <definedName name="_xlnm.Print_Area" localSheetId="2">Other!$A$1:$D$35</definedName>
    <definedName name="_xlnm.Print_Area" localSheetId="0">Travel!$A$1:$E$80</definedName>
  </definedNames>
  <calcPr calcId="125725"/>
</workbook>
</file>

<file path=xl/calcChain.xml><?xml version="1.0" encoding="utf-8"?>
<calcChain xmlns="http://schemas.openxmlformats.org/spreadsheetml/2006/main">
  <c r="C80" i="1"/>
  <c r="C18" i="2"/>
  <c r="B22" i="3"/>
  <c r="B24"/>
  <c r="B27"/>
  <c r="A2" i="4"/>
  <c r="A2" i="3"/>
  <c r="A2" i="2"/>
  <c r="C35" i="3" l="1"/>
</calcChain>
</file>

<file path=xl/sharedStrings.xml><?xml version="1.0" encoding="utf-8"?>
<sst xmlns="http://schemas.openxmlformats.org/spreadsheetml/2006/main" count="338" uniqueCount="111">
  <si>
    <t>Date</t>
  </si>
  <si>
    <t>Location/s</t>
  </si>
  <si>
    <t>Amount (NZ$)</t>
  </si>
  <si>
    <t>International Travel</t>
  </si>
  <si>
    <t>Hospitality provided</t>
  </si>
  <si>
    <t>Nature</t>
  </si>
  <si>
    <t>Location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</si>
  <si>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</si>
  <si>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</si>
  <si>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</si>
  <si>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</si>
  <si>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</si>
  <si>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</si>
  <si>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</si>
  <si>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Office of Film &amp; Literature Classification</t>
  </si>
  <si>
    <t>Includes such items as meals, tickets to events, gifts from overseas counterparts, travel or accommodation (including that accepted by immediate family members).</t>
  </si>
  <si>
    <t>Non-Credit Card Expenses</t>
  </si>
  <si>
    <t xml:space="preserve">Purpose (e.g. attending conference on...) </t>
  </si>
  <si>
    <t xml:space="preserve">Purpose (e.g. hosting delegation from ...) </t>
  </si>
  <si>
    <t>CE's Credit Card Expenses</t>
  </si>
  <si>
    <t>Name of Chief Executive: A.R. Jack</t>
  </si>
  <si>
    <t xml:space="preserve">Purpose (e.g., farewell for long-serving staff members) </t>
  </si>
  <si>
    <t>Nil</t>
  </si>
  <si>
    <t>Other Expenses</t>
  </si>
  <si>
    <t>Nature (e.g. hotel costs, travel)</t>
  </si>
  <si>
    <t>Domestic Travel</t>
  </si>
  <si>
    <t>Airfares</t>
  </si>
  <si>
    <t>Accommodation</t>
  </si>
  <si>
    <t>Flying Wellington-Auckland for C4AD</t>
  </si>
  <si>
    <t>Auckland</t>
  </si>
  <si>
    <t>Flying Auckland-Wellington for C4AD</t>
  </si>
  <si>
    <t>Attending C4AD Auckland (3 days)</t>
  </si>
  <si>
    <t>Rental Car</t>
  </si>
  <si>
    <t>unknown</t>
  </si>
  <si>
    <t>Russell McVeagh Gala Opening of 2013 NZ International Film Festival</t>
  </si>
  <si>
    <t>Period: 01 July 2013 - 30 June 2014</t>
  </si>
  <si>
    <t>Accepted</t>
  </si>
  <si>
    <t>Sydney</t>
  </si>
  <si>
    <t xml:space="preserve">Meeting with the Director of the Australian Classification Board &amp; the Assistant Secretary (Censorship) of the Australian Government Attorney General's Department </t>
  </si>
  <si>
    <t>Flying Wellington-New Plymouth (C4AD)</t>
  </si>
  <si>
    <t>New Plymouth</t>
  </si>
  <si>
    <t>Napier</t>
  </si>
  <si>
    <t>Attending C4AD New Plymouth/Palmerston North/Napier</t>
  </si>
  <si>
    <t>New Plymouth/Palmerston North/Napier</t>
  </si>
  <si>
    <t>Attending C4AD New Plymouth/Palmerston 
North/Napier</t>
  </si>
  <si>
    <t>20-22 May 2014</t>
  </si>
  <si>
    <t>Film &amp; Video Labelling Body</t>
  </si>
  <si>
    <t>Examination Equipment following Earthquake (BCP)</t>
  </si>
  <si>
    <t>Parking for Examination (self and staff)</t>
  </si>
  <si>
    <t>Parking during evacuation &amp; relocation following Earthquake</t>
  </si>
  <si>
    <t>Flying Wellington-Hamilton (C4AD)</t>
  </si>
  <si>
    <t>Hamilton</t>
  </si>
  <si>
    <t>Attending C4AD Hamilton/Tauranga</t>
  </si>
  <si>
    <t>Hamilton/Tauranga</t>
  </si>
  <si>
    <t>Attending C4AD Hamilton</t>
  </si>
  <si>
    <t>Attending C4AD Tauranga</t>
  </si>
  <si>
    <t>Tauranga</t>
  </si>
  <si>
    <t>Flying Tauranga-Wellington (C4AD)</t>
  </si>
  <si>
    <t>Tauranga/Wellington</t>
  </si>
  <si>
    <t>BP House garage door broken</t>
  </si>
  <si>
    <t>First Aid supplies</t>
  </si>
  <si>
    <t>Whitmore Street garage door broken</t>
  </si>
  <si>
    <t>Examination Equipment following move to 88 The Terrace</t>
  </si>
  <si>
    <t>Wellington Airport Parking</t>
  </si>
  <si>
    <t>Taxi</t>
  </si>
  <si>
    <t>Meal</t>
  </si>
  <si>
    <t xml:space="preserve">Wellington </t>
  </si>
  <si>
    <t>Total travel expenses 
for the 12-month period</t>
  </si>
  <si>
    <t>Parking</t>
  </si>
  <si>
    <t>Wellington</t>
  </si>
  <si>
    <t>Car Hire</t>
  </si>
  <si>
    <t>Palmerston North</t>
  </si>
  <si>
    <t>Meals</t>
  </si>
  <si>
    <t>Censor for a Day - Airport pickup</t>
  </si>
  <si>
    <t>Censor for a Day Car hire for 4</t>
  </si>
  <si>
    <t>Visit to Customs for staff Development</t>
  </si>
  <si>
    <t>Parking for Censor for A Day viewing (self and staff)</t>
  </si>
  <si>
    <t>Online</t>
  </si>
  <si>
    <t>1-4 July  13</t>
  </si>
  <si>
    <t>1-4 Jul 13</t>
  </si>
  <si>
    <t>28-29 Jan 14</t>
  </si>
  <si>
    <t>7-10 Apr 14</t>
  </si>
  <si>
    <t>23-25 Jun 14</t>
  </si>
  <si>
    <t>Gifts &amp; Hospitality accepted (over $100 in estimated value)</t>
  </si>
  <si>
    <t>Morning tea for all staff at temporary site following Earthquake (~25 pax)</t>
  </si>
  <si>
    <t>Dispatch film following examination, during earthquake evacuation and relocation</t>
  </si>
  <si>
    <t>Monthly  charge for software plug-in</t>
  </si>
  <si>
    <t>Flying Napier - Wellington (C4AD)</t>
  </si>
  <si>
    <t>Taxi fare from Airport to Office</t>
  </si>
  <si>
    <t>23-25 July 13</t>
  </si>
  <si>
    <t xml:space="preserve">3 Taxi fares during evacuation period from BP House </t>
  </si>
  <si>
    <t>Monthly cell plan, calls and data</t>
  </si>
  <si>
    <t>na</t>
  </si>
  <si>
    <t>Morning tea for support staff following Earthquake evacuation and relocation (6 pax)</t>
  </si>
  <si>
    <t>Coffee meeting Auditor General &amp; Privacy Commissioner (3 pax)</t>
  </si>
  <si>
    <t>As above</t>
  </si>
  <si>
    <t>NZ Movie Convention and Dinner (jointly used by CC &amp; DCC to attend events)</t>
  </si>
  <si>
    <t>Total Hospitality expenses for the 
12-month period</t>
  </si>
  <si>
    <t>NZ Law Society annual membership</t>
  </si>
  <si>
    <t>Censor for a Day Car hire for 3</t>
  </si>
  <si>
    <t>Mt Maunganui</t>
  </si>
  <si>
    <t>Gift vouchers for support staff following Earthquake evacuation and relocation</t>
  </si>
  <si>
    <t>2x Smart Phones and accessories following Seddon earthquake for self and 1 other to 
provide mobile internet access during evacuation from BP House.</t>
  </si>
  <si>
    <t>Total Other expenses for the 12-month period</t>
  </si>
  <si>
    <t>Coffee Meeting MSD/Customs (3 pax)</t>
  </si>
  <si>
    <t>Welcome Morning tea for all staff at 88 The Terrace (~25 pax)</t>
  </si>
  <si>
    <t>Accepted (self &amp; partner)</t>
  </si>
  <si>
    <t>New Zealand Film Festival</t>
  </si>
  <si>
    <t>Censor for a Day:  Meal for self and 3 staff also travelling</t>
  </si>
  <si>
    <t>Censor for a Day:  Meal for self and 2 staff also travelling</t>
  </si>
  <si>
    <t>Airport Car parking C4AD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</si>
</sst>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_-&quot;$&quot;* #,##0.00_-;\-&quot;$&quot;* #,##0.00_-;_-&quot;$&quot;* &quot;-&quot;_-;_-@_-"/>
    <numFmt numFmtId="165" formatCode="[$-1409]d\ mmmm\ yyyy;@"/>
  </numFmts>
  <fonts count="17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4165"/>
      <name val="Verdana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7"/>
      <color rgb="FF00416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Border="1"/>
    <xf numFmtId="0" fontId="2" fillId="3" borderId="3" xfId="0" applyFont="1" applyFill="1" applyBorder="1" applyAlignment="1">
      <alignment wrapText="1"/>
    </xf>
    <xf numFmtId="42" fontId="2" fillId="3" borderId="0" xfId="0" applyNumberFormat="1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8" fontId="2" fillId="0" borderId="0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2" fontId="2" fillId="0" borderId="0" xfId="0" applyNumberFormat="1" applyFont="1" applyAlignment="1">
      <alignment wrapText="1"/>
    </xf>
    <xf numFmtId="0" fontId="2" fillId="0" borderId="0" xfId="0" applyFont="1" applyFill="1" applyAlignment="1">
      <alignment wrapText="1"/>
    </xf>
    <xf numFmtId="0" fontId="3" fillId="3" borderId="11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wrapText="1"/>
    </xf>
    <xf numFmtId="0" fontId="6" fillId="6" borderId="6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5" borderId="8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wrapText="1"/>
    </xf>
    <xf numFmtId="15" fontId="2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12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15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13" fillId="6" borderId="0" xfId="0" applyFont="1" applyFill="1" applyBorder="1"/>
    <xf numFmtId="8" fontId="13" fillId="6" borderId="0" xfId="0" applyNumberFormat="1" applyFont="1" applyFill="1" applyBorder="1" applyAlignment="1">
      <alignment horizontal="left" vertical="center" wrapText="1"/>
    </xf>
    <xf numFmtId="0" fontId="12" fillId="6" borderId="0" xfId="0" applyFont="1" applyFill="1"/>
    <xf numFmtId="15" fontId="13" fillId="6" borderId="0" xfId="0" applyNumberFormat="1" applyFont="1" applyFill="1" applyBorder="1"/>
    <xf numFmtId="15" fontId="13" fillId="6" borderId="0" xfId="0" applyNumberFormat="1" applyFont="1" applyFill="1" applyBorder="1" applyAlignment="1">
      <alignment horizontal="left" vertical="center" wrapText="1"/>
    </xf>
    <xf numFmtId="15" fontId="13" fillId="8" borderId="0" xfId="0" applyNumberFormat="1" applyFont="1" applyFill="1" applyBorder="1" applyAlignment="1">
      <alignment horizontal="left" vertical="center" wrapText="1"/>
    </xf>
    <xf numFmtId="0" fontId="13" fillId="8" borderId="0" xfId="0" applyFont="1" applyFill="1" applyBorder="1"/>
    <xf numFmtId="15" fontId="13" fillId="3" borderId="0" xfId="0" applyNumberFormat="1" applyFont="1" applyFill="1" applyBorder="1"/>
    <xf numFmtId="0" fontId="12" fillId="3" borderId="0" xfId="0" applyFont="1" applyFill="1"/>
    <xf numFmtId="0" fontId="12" fillId="3" borderId="4" xfId="0" applyFont="1" applyFill="1" applyBorder="1" applyAlignment="1">
      <alignment vertical="top"/>
    </xf>
    <xf numFmtId="0" fontId="12" fillId="3" borderId="4" xfId="0" applyFont="1" applyFill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6" fontId="12" fillId="0" borderId="0" xfId="0" applyNumberFormat="1" applyFont="1" applyBorder="1" applyAlignment="1">
      <alignment horizontal="left" vertical="top" wrapText="1"/>
    </xf>
    <xf numFmtId="15" fontId="14" fillId="0" borderId="3" xfId="0" applyNumberFormat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6" fontId="14" fillId="0" borderId="0" xfId="0" applyNumberFormat="1" applyFont="1" applyFill="1" applyBorder="1" applyAlignment="1">
      <alignment horizontal="left" vertical="top" wrapText="1"/>
    </xf>
    <xf numFmtId="6" fontId="14" fillId="0" borderId="0" xfId="0" applyNumberFormat="1" applyFont="1" applyBorder="1" applyAlignment="1">
      <alignment horizontal="left" vertical="top" wrapText="1"/>
    </xf>
    <xf numFmtId="8" fontId="13" fillId="3" borderId="0" xfId="0" applyNumberFormat="1" applyFont="1" applyFill="1" applyBorder="1" applyAlignment="1">
      <alignment horizontal="right" vertical="center" wrapText="1" indent="2"/>
    </xf>
    <xf numFmtId="0" fontId="13" fillId="3" borderId="0" xfId="0" applyFont="1" applyFill="1" applyBorder="1"/>
    <xf numFmtId="0" fontId="2" fillId="3" borderId="0" xfId="0" applyFont="1" applyFill="1" applyBorder="1"/>
    <xf numFmtId="0" fontId="2" fillId="3" borderId="0" xfId="0" applyFont="1" applyFill="1"/>
    <xf numFmtId="0" fontId="2" fillId="0" borderId="0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14" fillId="0" borderId="0" xfId="0" applyFont="1" applyBorder="1" applyAlignment="1">
      <alignment vertical="top" wrapText="1"/>
    </xf>
    <xf numFmtId="15" fontId="15" fillId="0" borderId="3" xfId="0" applyNumberFormat="1" applyFont="1" applyFill="1" applyBorder="1" applyAlignment="1">
      <alignment horizontal="right" vertical="top" wrapText="1"/>
    </xf>
    <xf numFmtId="0" fontId="15" fillId="0" borderId="0" xfId="0" applyFont="1" applyBorder="1" applyAlignment="1">
      <alignment vertical="top" wrapText="1"/>
    </xf>
    <xf numFmtId="6" fontId="15" fillId="0" borderId="0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15" fontId="14" fillId="0" borderId="10" xfId="0" applyNumberFormat="1" applyFont="1" applyFill="1" applyBorder="1" applyAlignment="1">
      <alignment horizontal="right" vertical="top" wrapText="1"/>
    </xf>
    <xf numFmtId="0" fontId="14" fillId="0" borderId="11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3" borderId="0" xfId="0" applyFont="1" applyFill="1" applyBorder="1"/>
    <xf numFmtId="0" fontId="2" fillId="0" borderId="3" xfId="0" applyFont="1" applyBorder="1"/>
    <xf numFmtId="0" fontId="14" fillId="0" borderId="0" xfId="0" applyFont="1" applyBorder="1" applyAlignment="1">
      <alignment wrapText="1"/>
    </xf>
    <xf numFmtId="0" fontId="2" fillId="0" borderId="3" xfId="0" applyFont="1" applyBorder="1" applyAlignment="1">
      <alignment wrapText="1"/>
    </xf>
    <xf numFmtId="8" fontId="3" fillId="7" borderId="1" xfId="0" applyNumberFormat="1" applyFont="1" applyFill="1" applyBorder="1" applyAlignment="1">
      <alignment horizontal="left" vertical="center"/>
    </xf>
    <xf numFmtId="15" fontId="13" fillId="3" borderId="19" xfId="0" applyNumberFormat="1" applyFont="1" applyFill="1" applyBorder="1" applyAlignment="1">
      <alignment vertical="top"/>
    </xf>
    <xf numFmtId="8" fontId="13" fillId="3" borderId="20" xfId="0" applyNumberFormat="1" applyFont="1" applyFill="1" applyBorder="1" applyAlignment="1">
      <alignment horizontal="right" vertical="top" wrapText="1" indent="2"/>
    </xf>
    <xf numFmtId="0" fontId="12" fillId="3" borderId="20" xfId="0" applyFont="1" applyFill="1" applyBorder="1" applyAlignment="1">
      <alignment vertical="top" wrapText="1"/>
    </xf>
    <xf numFmtId="0" fontId="12" fillId="3" borderId="21" xfId="0" applyFont="1" applyFill="1" applyBorder="1" applyAlignment="1">
      <alignment vertical="top"/>
    </xf>
    <xf numFmtId="15" fontId="13" fillId="3" borderId="22" xfId="0" applyNumberFormat="1" applyFont="1" applyFill="1" applyBorder="1"/>
    <xf numFmtId="8" fontId="13" fillId="3" borderId="23" xfId="0" applyNumberFormat="1" applyFont="1" applyFill="1" applyBorder="1" applyAlignment="1">
      <alignment horizontal="right" vertical="center" wrapText="1" indent="2"/>
    </xf>
    <xf numFmtId="0" fontId="12" fillId="3" borderId="23" xfId="0" applyFont="1" applyFill="1" applyBorder="1"/>
    <xf numFmtId="0" fontId="12" fillId="3" borderId="24" xfId="0" applyFont="1" applyFill="1" applyBorder="1"/>
    <xf numFmtId="0" fontId="12" fillId="3" borderId="23" xfId="0" applyFont="1" applyFill="1" applyBorder="1" applyAlignment="1">
      <alignment wrapText="1"/>
    </xf>
    <xf numFmtId="17" fontId="13" fillId="3" borderId="19" xfId="0" applyNumberFormat="1" applyFont="1" applyFill="1" applyBorder="1"/>
    <xf numFmtId="8" fontId="13" fillId="3" borderId="20" xfId="0" applyNumberFormat="1" applyFont="1" applyFill="1" applyBorder="1" applyAlignment="1">
      <alignment horizontal="right" vertical="center" wrapText="1" indent="2"/>
    </xf>
    <xf numFmtId="0" fontId="12" fillId="0" borderId="20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17" fontId="13" fillId="3" borderId="22" xfId="0" applyNumberFormat="1" applyFont="1" applyFill="1" applyBorder="1"/>
    <xf numFmtId="0" fontId="12" fillId="0" borderId="23" xfId="0" applyFont="1" applyFill="1" applyBorder="1" applyAlignment="1">
      <alignment vertical="top" wrapText="1"/>
    </xf>
    <xf numFmtId="0" fontId="2" fillId="0" borderId="24" xfId="0" applyFont="1" applyFill="1" applyBorder="1" applyAlignment="1">
      <alignment vertical="top" wrapText="1"/>
    </xf>
    <xf numFmtId="8" fontId="12" fillId="3" borderId="23" xfId="0" applyNumberFormat="1" applyFont="1" applyFill="1" applyBorder="1" applyAlignment="1">
      <alignment horizontal="right" vertical="center" wrapText="1" indent="2"/>
    </xf>
    <xf numFmtId="165" fontId="13" fillId="3" borderId="22" xfId="0" applyNumberFormat="1" applyFont="1" applyFill="1" applyBorder="1"/>
    <xf numFmtId="15" fontId="12" fillId="0" borderId="19" xfId="0" applyNumberFormat="1" applyFont="1" applyFill="1" applyBorder="1" applyAlignment="1">
      <alignment vertical="top"/>
    </xf>
    <xf numFmtId="8" fontId="13" fillId="0" borderId="20" xfId="0" applyNumberFormat="1" applyFont="1" applyFill="1" applyBorder="1" applyAlignment="1">
      <alignment horizontal="right" vertical="top" wrapText="1" indent="1"/>
    </xf>
    <xf numFmtId="0" fontId="12" fillId="0" borderId="20" xfId="0" applyFont="1" applyFill="1" applyBorder="1" applyAlignment="1">
      <alignment vertical="top"/>
    </xf>
    <xf numFmtId="15" fontId="12" fillId="0" borderId="22" xfId="0" applyNumberFormat="1" applyFont="1" applyFill="1" applyBorder="1" applyAlignment="1">
      <alignment horizontal="right" vertical="top"/>
    </xf>
    <xf numFmtId="8" fontId="13" fillId="0" borderId="23" xfId="0" applyNumberFormat="1" applyFont="1" applyFill="1" applyBorder="1" applyAlignment="1">
      <alignment horizontal="right" vertical="top" wrapText="1" indent="1"/>
    </xf>
    <xf numFmtId="0" fontId="12" fillId="0" borderId="23" xfId="0" applyFont="1" applyFill="1" applyBorder="1" applyAlignment="1">
      <alignment vertical="top"/>
    </xf>
    <xf numFmtId="15" fontId="12" fillId="0" borderId="22" xfId="0" applyNumberFormat="1" applyFont="1" applyFill="1" applyBorder="1" applyAlignment="1">
      <alignment vertical="top"/>
    </xf>
    <xf numFmtId="15" fontId="12" fillId="0" borderId="19" xfId="0" applyNumberFormat="1" applyFont="1" applyFill="1" applyBorder="1"/>
    <xf numFmtId="8" fontId="13" fillId="0" borderId="20" xfId="0" applyNumberFormat="1" applyFont="1" applyFill="1" applyBorder="1" applyAlignment="1">
      <alignment horizontal="right" vertical="center" wrapText="1" indent="1"/>
    </xf>
    <xf numFmtId="0" fontId="12" fillId="0" borderId="20" xfId="0" applyFont="1" applyFill="1" applyBorder="1"/>
    <xf numFmtId="0" fontId="12" fillId="0" borderId="20" xfId="0" applyFont="1" applyBorder="1"/>
    <xf numFmtId="15" fontId="12" fillId="0" borderId="22" xfId="0" applyNumberFormat="1" applyFont="1" applyFill="1" applyBorder="1"/>
    <xf numFmtId="8" fontId="13" fillId="0" borderId="23" xfId="0" applyNumberFormat="1" applyFont="1" applyFill="1" applyBorder="1" applyAlignment="1">
      <alignment horizontal="right" vertical="center" wrapText="1" indent="1"/>
    </xf>
    <xf numFmtId="0" fontId="12" fillId="0" borderId="23" xfId="0" applyFont="1" applyFill="1" applyBorder="1"/>
    <xf numFmtId="0" fontId="12" fillId="0" borderId="23" xfId="0" applyFont="1" applyBorder="1"/>
    <xf numFmtId="8" fontId="12" fillId="0" borderId="23" xfId="0" applyNumberFormat="1" applyFont="1" applyFill="1" applyBorder="1" applyAlignment="1">
      <alignment horizontal="right" vertical="center" wrapText="1" indent="1"/>
    </xf>
    <xf numFmtId="8" fontId="3" fillId="2" borderId="1" xfId="0" applyNumberFormat="1" applyFont="1" applyFill="1" applyBorder="1" applyAlignment="1">
      <alignment horizontal="center" vertical="center"/>
    </xf>
    <xf numFmtId="8" fontId="5" fillId="2" borderId="1" xfId="1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/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7" fillId="3" borderId="1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5" fontId="16" fillId="0" borderId="0" xfId="0" applyNumberFormat="1" applyFont="1" applyFill="1" applyBorder="1" applyAlignment="1">
      <alignment horizontal="left" vertical="center" wrapText="1"/>
    </xf>
    <xf numFmtId="15" fontId="12" fillId="0" borderId="3" xfId="0" applyNumberFormat="1" applyFont="1" applyFill="1" applyBorder="1" applyAlignment="1">
      <alignment horizontal="right" vertical="top" wrapText="1" indent="1"/>
    </xf>
    <xf numFmtId="15" fontId="2" fillId="3" borderId="3" xfId="0" applyNumberFormat="1" applyFont="1" applyFill="1" applyBorder="1" applyAlignment="1">
      <alignment horizontal="left" vertical="top" wrapText="1" indent="1"/>
    </xf>
    <xf numFmtId="15" fontId="13" fillId="3" borderId="3" xfId="0" applyNumberFormat="1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7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5" fillId="7" borderId="6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8" fontId="14" fillId="0" borderId="11" xfId="0" applyNumberFormat="1" applyFont="1" applyFill="1" applyBorder="1" applyAlignment="1">
      <alignment horizontal="left" vertical="top" wrapText="1"/>
    </xf>
    <xf numFmtId="8" fontId="14" fillId="0" borderId="9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8" fontId="14" fillId="0" borderId="0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justify" vertical="center"/>
    </xf>
    <xf numFmtId="0" fontId="2" fillId="4" borderId="15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14" fillId="0" borderId="2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1"/>
  <sheetViews>
    <sheetView view="pageBreakPreview" topLeftCell="A32" zoomScaleNormal="100" zoomScaleSheetLayoutView="100" workbookViewId="0">
      <selection activeCell="C55" sqref="C55"/>
    </sheetView>
  </sheetViews>
  <sheetFormatPr defaultColWidth="9.33203125" defaultRowHeight="13.8"/>
  <cols>
    <col min="1" max="1" width="14.6640625" style="52" customWidth="1"/>
    <col min="2" max="2" width="20.5546875" style="1" customWidth="1"/>
    <col min="3" max="3" width="45.109375" style="1" customWidth="1"/>
    <col min="4" max="4" width="27.33203125" style="1" customWidth="1"/>
    <col min="5" max="5" width="22" style="1" customWidth="1"/>
    <col min="6" max="7" width="9.33203125" style="1"/>
    <col min="8" max="8" width="31.21875" style="1" bestFit="1" customWidth="1"/>
    <col min="9" max="16384" width="9.33203125" style="1"/>
  </cols>
  <sheetData>
    <row r="1" spans="1:9" s="7" customFormat="1" ht="29.25" customHeight="1">
      <c r="A1" s="157" t="s">
        <v>14</v>
      </c>
      <c r="B1" s="158"/>
      <c r="C1" s="158"/>
      <c r="D1" s="158"/>
      <c r="E1" s="158"/>
    </row>
    <row r="2" spans="1:9" s="7" customFormat="1" ht="35.25" customHeight="1" thickBot="1">
      <c r="A2" s="159" t="s">
        <v>20</v>
      </c>
      <c r="B2" s="160"/>
      <c r="C2" s="161" t="s">
        <v>35</v>
      </c>
      <c r="D2" s="162"/>
      <c r="E2" s="38"/>
    </row>
    <row r="3" spans="1:9" s="7" customFormat="1" ht="35.25" customHeight="1" thickBot="1">
      <c r="A3" s="164" t="s">
        <v>3</v>
      </c>
      <c r="B3" s="165"/>
      <c r="C3" s="165"/>
      <c r="D3" s="165"/>
      <c r="E3" s="166"/>
    </row>
    <row r="4" spans="1:9" s="15" customFormat="1" ht="23.1" customHeight="1">
      <c r="A4" s="169" t="s">
        <v>19</v>
      </c>
      <c r="B4" s="170"/>
      <c r="C4" s="170"/>
      <c r="D4" s="163"/>
      <c r="E4" s="163"/>
    </row>
    <row r="5" spans="1:9" s="7" customFormat="1">
      <c r="A5" s="48" t="s">
        <v>0</v>
      </c>
      <c r="B5" s="88" t="s">
        <v>2</v>
      </c>
      <c r="C5" s="88" t="s">
        <v>17</v>
      </c>
      <c r="D5" s="88" t="s">
        <v>24</v>
      </c>
      <c r="E5" s="28" t="s">
        <v>1</v>
      </c>
    </row>
    <row r="6" spans="1:9" s="9" customFormat="1">
      <c r="A6" s="50" t="s">
        <v>22</v>
      </c>
      <c r="B6" s="13"/>
      <c r="C6" s="13"/>
      <c r="D6" s="13"/>
      <c r="E6" s="14"/>
    </row>
    <row r="7" spans="1:9" s="9" customFormat="1">
      <c r="A7" s="50"/>
      <c r="B7" s="12"/>
      <c r="C7" s="13"/>
      <c r="D7" s="13"/>
      <c r="E7" s="14"/>
    </row>
    <row r="8" spans="1:9" s="15" customFormat="1" ht="15.75" customHeight="1">
      <c r="A8" s="154" t="s">
        <v>16</v>
      </c>
      <c r="B8" s="155"/>
      <c r="C8" s="155"/>
      <c r="D8" s="155"/>
      <c r="E8" s="156"/>
    </row>
    <row r="9" spans="1:9" s="7" customFormat="1">
      <c r="A9" s="48" t="s">
        <v>0</v>
      </c>
      <c r="B9" s="88" t="s">
        <v>2</v>
      </c>
      <c r="C9" s="88" t="s">
        <v>17</v>
      </c>
      <c r="D9" s="88" t="s">
        <v>24</v>
      </c>
      <c r="E9" s="28" t="s">
        <v>1</v>
      </c>
      <c r="H9" s="60"/>
      <c r="I9" s="60"/>
    </row>
    <row r="10" spans="1:9" s="9" customFormat="1">
      <c r="A10" s="50" t="s">
        <v>22</v>
      </c>
      <c r="B10" s="13"/>
      <c r="C10" s="13"/>
      <c r="D10" s="13"/>
      <c r="E10" s="14"/>
      <c r="H10" s="60"/>
      <c r="I10" s="60"/>
    </row>
    <row r="11" spans="1:9" s="9" customFormat="1" ht="14.4" thickBot="1">
      <c r="A11" s="50"/>
      <c r="B11" s="12"/>
      <c r="C11" s="13"/>
      <c r="D11" s="13"/>
      <c r="E11" s="14"/>
      <c r="H11" s="60"/>
      <c r="I11" s="60"/>
    </row>
    <row r="12" spans="1:9" s="9" customFormat="1" ht="31.5" customHeight="1" thickBot="1">
      <c r="A12" s="164" t="s">
        <v>25</v>
      </c>
      <c r="B12" s="165"/>
      <c r="C12" s="165"/>
      <c r="D12" s="165"/>
      <c r="E12" s="166"/>
      <c r="H12" s="60"/>
      <c r="I12" s="60"/>
    </row>
    <row r="13" spans="1:9" s="15" customFormat="1" ht="23.1" customHeight="1">
      <c r="A13" s="167" t="s">
        <v>19</v>
      </c>
      <c r="B13" s="168"/>
      <c r="C13" s="86"/>
      <c r="D13" s="86"/>
      <c r="E13" s="87"/>
      <c r="H13" s="60"/>
      <c r="I13" s="60"/>
    </row>
    <row r="14" spans="1:9" s="7" customFormat="1">
      <c r="A14" s="48" t="s">
        <v>0</v>
      </c>
      <c r="B14" s="89" t="s">
        <v>2</v>
      </c>
      <c r="C14" s="89" t="s">
        <v>17</v>
      </c>
      <c r="D14" s="88" t="s">
        <v>24</v>
      </c>
      <c r="E14" s="28" t="s">
        <v>1</v>
      </c>
      <c r="H14" s="60"/>
      <c r="I14" s="60"/>
    </row>
    <row r="15" spans="1:9" s="9" customFormat="1" ht="13.8" customHeight="1">
      <c r="A15" s="129">
        <v>41459</v>
      </c>
      <c r="B15" s="130">
        <v>3</v>
      </c>
      <c r="C15" s="131" t="s">
        <v>73</v>
      </c>
      <c r="D15" s="131" t="s">
        <v>68</v>
      </c>
      <c r="E15" s="132" t="s">
        <v>69</v>
      </c>
      <c r="H15" s="60"/>
      <c r="I15" s="60"/>
    </row>
    <row r="16" spans="1:9" s="9" customFormat="1">
      <c r="A16" s="133">
        <v>41465</v>
      </c>
      <c r="B16" s="134">
        <v>10.5</v>
      </c>
      <c r="C16" s="135" t="s">
        <v>48</v>
      </c>
      <c r="D16" s="135" t="s">
        <v>68</v>
      </c>
      <c r="E16" s="136" t="s">
        <v>69</v>
      </c>
      <c r="H16" s="60"/>
      <c r="I16" s="60"/>
    </row>
    <row r="17" spans="1:11" s="9" customFormat="1">
      <c r="A17" s="133">
        <v>41466</v>
      </c>
      <c r="B17" s="134">
        <v>10.5</v>
      </c>
      <c r="C17" s="135" t="s">
        <v>48</v>
      </c>
      <c r="D17" s="135" t="s">
        <v>68</v>
      </c>
      <c r="E17" s="136" t="s">
        <v>69</v>
      </c>
      <c r="H17" s="60"/>
      <c r="I17" s="60"/>
    </row>
    <row r="18" spans="1:11" s="9" customFormat="1">
      <c r="A18" s="133">
        <v>41467</v>
      </c>
      <c r="B18" s="134">
        <v>2.5</v>
      </c>
      <c r="C18" s="135" t="s">
        <v>59</v>
      </c>
      <c r="D18" s="135" t="s">
        <v>68</v>
      </c>
      <c r="E18" s="136" t="s">
        <v>69</v>
      </c>
    </row>
    <row r="19" spans="1:11" s="9" customFormat="1">
      <c r="A19" s="133">
        <v>41467</v>
      </c>
      <c r="B19" s="134">
        <v>10.5</v>
      </c>
      <c r="C19" s="135" t="s">
        <v>48</v>
      </c>
      <c r="D19" s="135" t="s">
        <v>68</v>
      </c>
      <c r="E19" s="136" t="s">
        <v>69</v>
      </c>
      <c r="F19" s="49"/>
      <c r="H19" s="60"/>
      <c r="I19" s="60"/>
    </row>
    <row r="20" spans="1:11" s="9" customFormat="1">
      <c r="A20" s="133">
        <v>41484</v>
      </c>
      <c r="B20" s="134">
        <v>6.5</v>
      </c>
      <c r="C20" s="135" t="s">
        <v>49</v>
      </c>
      <c r="D20" s="135" t="s">
        <v>68</v>
      </c>
      <c r="E20" s="136" t="s">
        <v>69</v>
      </c>
      <c r="F20" s="49"/>
      <c r="H20" s="60"/>
      <c r="I20" s="60"/>
    </row>
    <row r="21" spans="1:11" s="9" customFormat="1">
      <c r="A21" s="133">
        <v>41486</v>
      </c>
      <c r="B21" s="134">
        <v>9.5</v>
      </c>
      <c r="C21" s="135" t="s">
        <v>75</v>
      </c>
      <c r="D21" s="135" t="s">
        <v>68</v>
      </c>
      <c r="E21" s="136" t="s">
        <v>69</v>
      </c>
      <c r="F21" s="49"/>
      <c r="H21" s="60"/>
      <c r="I21" s="60"/>
    </row>
    <row r="22" spans="1:11" s="9" customFormat="1">
      <c r="A22" s="133">
        <v>41488</v>
      </c>
      <c r="B22" s="134">
        <v>8.5</v>
      </c>
      <c r="C22" s="135" t="s">
        <v>49</v>
      </c>
      <c r="D22" s="135" t="s">
        <v>68</v>
      </c>
      <c r="E22" s="136" t="s">
        <v>69</v>
      </c>
      <c r="F22" s="49"/>
      <c r="H22" s="64"/>
      <c r="I22" s="60"/>
    </row>
    <row r="23" spans="1:11" s="9" customFormat="1">
      <c r="A23" s="133">
        <v>41488</v>
      </c>
      <c r="B23" s="134">
        <v>8.5</v>
      </c>
      <c r="C23" s="135" t="s">
        <v>49</v>
      </c>
      <c r="D23" s="135" t="s">
        <v>68</v>
      </c>
      <c r="E23" s="136" t="s">
        <v>69</v>
      </c>
      <c r="F23" s="49"/>
      <c r="H23" s="64"/>
      <c r="I23" s="60"/>
    </row>
    <row r="24" spans="1:11" s="9" customFormat="1">
      <c r="A24" s="133">
        <v>41488</v>
      </c>
      <c r="B24" s="134">
        <v>8.5</v>
      </c>
      <c r="C24" s="135" t="s">
        <v>49</v>
      </c>
      <c r="D24" s="135" t="s">
        <v>68</v>
      </c>
      <c r="E24" s="136" t="s">
        <v>69</v>
      </c>
      <c r="H24" s="64"/>
      <c r="I24" s="60"/>
    </row>
    <row r="25" spans="1:11" s="9" customFormat="1">
      <c r="A25" s="133">
        <v>41491</v>
      </c>
      <c r="B25" s="134">
        <v>8.5</v>
      </c>
      <c r="C25" s="135" t="s">
        <v>49</v>
      </c>
      <c r="D25" s="135" t="s">
        <v>68</v>
      </c>
      <c r="E25" s="136" t="s">
        <v>69</v>
      </c>
      <c r="H25" s="64"/>
      <c r="I25" s="60"/>
    </row>
    <row r="26" spans="1:11" s="9" customFormat="1">
      <c r="A26" s="133">
        <v>41493</v>
      </c>
      <c r="B26" s="134">
        <v>9.5</v>
      </c>
      <c r="C26" s="135" t="s">
        <v>48</v>
      </c>
      <c r="D26" s="135" t="s">
        <v>68</v>
      </c>
      <c r="E26" s="136" t="s">
        <v>69</v>
      </c>
      <c r="H26" s="64"/>
      <c r="I26" s="60"/>
    </row>
    <row r="27" spans="1:11" s="9" customFormat="1">
      <c r="A27" s="133">
        <v>41499</v>
      </c>
      <c r="B27" s="134">
        <v>12.5</v>
      </c>
      <c r="C27" s="135" t="s">
        <v>48</v>
      </c>
      <c r="D27" s="135" t="s">
        <v>68</v>
      </c>
      <c r="E27" s="136" t="s">
        <v>69</v>
      </c>
      <c r="G27" s="63"/>
      <c r="H27" s="64"/>
      <c r="I27" s="60"/>
      <c r="J27" s="61"/>
      <c r="K27" s="62"/>
    </row>
    <row r="28" spans="1:11" s="9" customFormat="1">
      <c r="A28" s="133">
        <v>41556</v>
      </c>
      <c r="B28" s="134">
        <v>12.5</v>
      </c>
      <c r="C28" s="135" t="s">
        <v>48</v>
      </c>
      <c r="D28" s="135" t="s">
        <v>68</v>
      </c>
      <c r="E28" s="136" t="s">
        <v>69</v>
      </c>
      <c r="G28" s="60"/>
      <c r="K28" s="62"/>
    </row>
    <row r="29" spans="1:11" s="9" customFormat="1">
      <c r="A29" s="133">
        <v>41557</v>
      </c>
      <c r="B29" s="134">
        <v>12.5</v>
      </c>
      <c r="C29" s="135" t="s">
        <v>48</v>
      </c>
      <c r="D29" s="135" t="s">
        <v>68</v>
      </c>
      <c r="E29" s="136" t="s">
        <v>69</v>
      </c>
      <c r="G29" s="60"/>
      <c r="K29" s="62"/>
    </row>
    <row r="30" spans="1:11" s="9" customFormat="1">
      <c r="A30" s="133">
        <v>41562</v>
      </c>
      <c r="B30" s="134">
        <v>12.5</v>
      </c>
      <c r="C30" s="135" t="s">
        <v>48</v>
      </c>
      <c r="D30" s="135" t="s">
        <v>68</v>
      </c>
      <c r="E30" s="136" t="s">
        <v>69</v>
      </c>
      <c r="G30" s="64"/>
      <c r="K30" s="62"/>
    </row>
    <row r="31" spans="1:11" s="9" customFormat="1">
      <c r="A31" s="133">
        <v>41582</v>
      </c>
      <c r="B31" s="134">
        <v>8.5</v>
      </c>
      <c r="C31" s="136" t="s">
        <v>61</v>
      </c>
      <c r="D31" s="135" t="s">
        <v>68</v>
      </c>
      <c r="E31" s="136" t="s">
        <v>69</v>
      </c>
      <c r="G31" s="64"/>
      <c r="K31" s="62"/>
    </row>
    <row r="32" spans="1:11" s="9" customFormat="1">
      <c r="A32" s="133">
        <v>41604</v>
      </c>
      <c r="B32" s="134">
        <v>12.5</v>
      </c>
      <c r="C32" s="135" t="s">
        <v>48</v>
      </c>
      <c r="D32" s="135" t="s">
        <v>68</v>
      </c>
      <c r="E32" s="136" t="s">
        <v>69</v>
      </c>
      <c r="G32" s="64"/>
      <c r="K32" s="62"/>
    </row>
    <row r="33" spans="1:11" s="9" customFormat="1">
      <c r="A33" s="133">
        <v>41611</v>
      </c>
      <c r="B33" s="137">
        <v>12.5</v>
      </c>
      <c r="C33" s="135" t="s">
        <v>48</v>
      </c>
      <c r="D33" s="135" t="s">
        <v>68</v>
      </c>
      <c r="E33" s="136" t="s">
        <v>69</v>
      </c>
      <c r="G33" s="64"/>
      <c r="K33" s="62"/>
    </row>
    <row r="34" spans="1:11" s="9" customFormat="1">
      <c r="A34" s="133">
        <v>41646</v>
      </c>
      <c r="B34" s="134">
        <v>12.5</v>
      </c>
      <c r="C34" s="135" t="s">
        <v>48</v>
      </c>
      <c r="D34" s="135" t="s">
        <v>68</v>
      </c>
      <c r="E34" s="136" t="s">
        <v>69</v>
      </c>
      <c r="G34" s="64"/>
      <c r="K34" s="62"/>
    </row>
    <row r="35" spans="1:11" s="9" customFormat="1">
      <c r="A35" s="133">
        <v>41660</v>
      </c>
      <c r="B35" s="134">
        <v>12.5</v>
      </c>
      <c r="C35" s="135" t="s">
        <v>48</v>
      </c>
      <c r="D35" s="135" t="s">
        <v>68</v>
      </c>
      <c r="E35" s="136" t="s">
        <v>69</v>
      </c>
      <c r="G35" s="60"/>
      <c r="K35" s="62"/>
    </row>
    <row r="36" spans="1:11" s="9" customFormat="1">
      <c r="A36" s="133">
        <v>41666</v>
      </c>
      <c r="B36" s="134">
        <v>30</v>
      </c>
      <c r="C36" s="171" t="s">
        <v>38</v>
      </c>
      <c r="D36" s="135" t="s">
        <v>63</v>
      </c>
      <c r="E36" s="136" t="s">
        <v>66</v>
      </c>
      <c r="G36" s="67"/>
      <c r="H36" s="79"/>
      <c r="I36" s="80"/>
      <c r="J36" s="68"/>
      <c r="K36" s="82"/>
    </row>
    <row r="37" spans="1:11" s="9" customFormat="1">
      <c r="A37" s="133">
        <v>41667</v>
      </c>
      <c r="B37" s="134">
        <v>74.31</v>
      </c>
      <c r="C37" s="171"/>
      <c r="D37" s="135" t="s">
        <v>64</v>
      </c>
      <c r="E37" s="136" t="s">
        <v>37</v>
      </c>
      <c r="G37" s="63"/>
      <c r="H37" s="64"/>
      <c r="I37" s="60"/>
      <c r="J37" s="61"/>
      <c r="K37" s="62"/>
    </row>
    <row r="38" spans="1:11" s="9" customFormat="1">
      <c r="A38" s="133">
        <v>41668</v>
      </c>
      <c r="B38" s="134">
        <v>30.16</v>
      </c>
      <c r="C38" s="171"/>
      <c r="D38" s="135" t="s">
        <v>65</v>
      </c>
      <c r="E38" s="136" t="s">
        <v>37</v>
      </c>
      <c r="F38" s="60"/>
      <c r="G38" s="63"/>
      <c r="I38" s="60"/>
      <c r="J38" s="61"/>
      <c r="K38" s="62"/>
    </row>
    <row r="39" spans="1:11" s="9" customFormat="1">
      <c r="A39" s="133">
        <v>41668</v>
      </c>
      <c r="B39" s="134">
        <v>49.18</v>
      </c>
      <c r="C39" s="171"/>
      <c r="D39" s="135" t="s">
        <v>64</v>
      </c>
      <c r="E39" s="136" t="s">
        <v>37</v>
      </c>
      <c r="F39" s="60"/>
      <c r="G39" s="63"/>
      <c r="I39" s="60"/>
      <c r="J39" s="61"/>
      <c r="K39" s="62"/>
    </row>
    <row r="40" spans="1:11" s="9" customFormat="1">
      <c r="A40" s="133">
        <v>41681</v>
      </c>
      <c r="B40" s="134">
        <v>9.5</v>
      </c>
      <c r="C40" s="135" t="s">
        <v>48</v>
      </c>
      <c r="D40" s="135" t="s">
        <v>68</v>
      </c>
      <c r="E40" s="136" t="s">
        <v>69</v>
      </c>
      <c r="F40" s="60"/>
      <c r="G40" s="63"/>
      <c r="I40" s="60"/>
      <c r="J40" s="61"/>
      <c r="K40" s="62"/>
    </row>
    <row r="41" spans="1:11" s="9" customFormat="1">
      <c r="A41" s="133">
        <v>41725</v>
      </c>
      <c r="B41" s="134">
        <v>12.5</v>
      </c>
      <c r="C41" s="135" t="s">
        <v>48</v>
      </c>
      <c r="D41" s="135" t="s">
        <v>68</v>
      </c>
      <c r="E41" s="136" t="s">
        <v>69</v>
      </c>
      <c r="F41" s="60"/>
      <c r="G41" s="63"/>
      <c r="I41" s="60"/>
      <c r="J41" s="61"/>
      <c r="K41" s="62"/>
    </row>
    <row r="42" spans="1:11" s="9" customFormat="1">
      <c r="A42" s="133">
        <v>41736</v>
      </c>
      <c r="B42" s="134">
        <v>644.45000000000005</v>
      </c>
      <c r="C42" s="135" t="s">
        <v>74</v>
      </c>
      <c r="D42" s="135" t="s">
        <v>70</v>
      </c>
      <c r="E42" s="136" t="s">
        <v>40</v>
      </c>
      <c r="F42" s="60"/>
      <c r="G42" s="63"/>
      <c r="I42" s="60"/>
      <c r="J42" s="61"/>
      <c r="K42" s="62"/>
    </row>
    <row r="43" spans="1:11" s="9" customFormat="1">
      <c r="A43" s="133">
        <v>41736</v>
      </c>
      <c r="B43" s="134">
        <v>212.7</v>
      </c>
      <c r="C43" s="135" t="s">
        <v>108</v>
      </c>
      <c r="D43" s="135" t="s">
        <v>72</v>
      </c>
      <c r="E43" s="136" t="s">
        <v>40</v>
      </c>
      <c r="F43" s="60"/>
      <c r="G43" s="63"/>
      <c r="I43" s="60"/>
      <c r="J43" s="61"/>
      <c r="K43" s="62"/>
    </row>
    <row r="44" spans="1:11" s="9" customFormat="1">
      <c r="A44" s="133">
        <v>41737</v>
      </c>
      <c r="B44" s="134">
        <v>124</v>
      </c>
      <c r="C44" s="135" t="s">
        <v>108</v>
      </c>
      <c r="D44" s="135" t="s">
        <v>72</v>
      </c>
      <c r="E44" s="136" t="s">
        <v>71</v>
      </c>
      <c r="F44" s="60"/>
      <c r="G44" s="63"/>
      <c r="I44" s="60"/>
      <c r="J44" s="61"/>
      <c r="K44" s="62"/>
    </row>
    <row r="45" spans="1:11" s="9" customFormat="1">
      <c r="A45" s="133">
        <v>41737</v>
      </c>
      <c r="B45" s="134">
        <v>108.7</v>
      </c>
      <c r="C45" s="135" t="s">
        <v>108</v>
      </c>
      <c r="D45" s="135" t="s">
        <v>72</v>
      </c>
      <c r="E45" s="136" t="s">
        <v>40</v>
      </c>
      <c r="F45" s="60"/>
      <c r="G45" s="63"/>
      <c r="I45" s="60"/>
      <c r="J45" s="61"/>
      <c r="K45" s="62"/>
    </row>
    <row r="46" spans="1:11" s="9" customFormat="1">
      <c r="A46" s="133">
        <v>41738</v>
      </c>
      <c r="B46" s="134">
        <v>90.9</v>
      </c>
      <c r="C46" s="135" t="s">
        <v>108</v>
      </c>
      <c r="D46" s="135" t="s">
        <v>72</v>
      </c>
      <c r="E46" s="136" t="s">
        <v>71</v>
      </c>
      <c r="F46" s="60"/>
      <c r="G46" s="63"/>
      <c r="I46" s="60"/>
      <c r="J46" s="61"/>
      <c r="K46" s="62"/>
    </row>
    <row r="47" spans="1:11" s="9" customFormat="1">
      <c r="A47" s="133">
        <v>41738</v>
      </c>
      <c r="B47" s="134">
        <v>99.5</v>
      </c>
      <c r="C47" s="135" t="s">
        <v>108</v>
      </c>
      <c r="D47" s="135" t="s">
        <v>72</v>
      </c>
      <c r="E47" s="136" t="s">
        <v>41</v>
      </c>
      <c r="F47" s="60"/>
      <c r="G47" s="63"/>
      <c r="I47" s="60"/>
      <c r="J47" s="61"/>
      <c r="K47" s="62"/>
    </row>
    <row r="48" spans="1:11" s="9" customFormat="1">
      <c r="A48" s="133">
        <v>41739</v>
      </c>
      <c r="B48" s="134">
        <v>94.5</v>
      </c>
      <c r="C48" s="135" t="s">
        <v>108</v>
      </c>
      <c r="D48" s="135" t="s">
        <v>72</v>
      </c>
      <c r="E48" s="136" t="s">
        <v>41</v>
      </c>
      <c r="F48" s="58"/>
      <c r="G48" s="63"/>
      <c r="I48" s="60"/>
      <c r="J48" s="61"/>
      <c r="K48" s="62"/>
    </row>
    <row r="49" spans="1:11" s="9" customFormat="1">
      <c r="A49" s="133">
        <v>41800</v>
      </c>
      <c r="B49" s="134">
        <v>15.5</v>
      </c>
      <c r="C49" s="54" t="s">
        <v>48</v>
      </c>
      <c r="D49" s="135" t="s">
        <v>68</v>
      </c>
      <c r="E49" s="136" t="s">
        <v>69</v>
      </c>
      <c r="F49" s="64"/>
      <c r="G49" s="63"/>
      <c r="I49" s="60"/>
      <c r="J49" s="61"/>
      <c r="K49" s="62"/>
    </row>
    <row r="50" spans="1:11" s="15" customFormat="1" ht="15.6">
      <c r="A50" s="133">
        <v>41802</v>
      </c>
      <c r="B50" s="134">
        <v>14.5</v>
      </c>
      <c r="C50" s="54" t="s">
        <v>48</v>
      </c>
      <c r="D50" s="135" t="s">
        <v>68</v>
      </c>
      <c r="E50" s="136" t="s">
        <v>69</v>
      </c>
      <c r="H50" s="64"/>
      <c r="I50" s="60"/>
    </row>
    <row r="51" spans="1:11" s="15" customFormat="1" ht="15.6">
      <c r="A51" s="133">
        <v>41813</v>
      </c>
      <c r="B51" s="134">
        <v>380.31</v>
      </c>
      <c r="C51" s="135" t="s">
        <v>99</v>
      </c>
      <c r="D51" s="135" t="s">
        <v>70</v>
      </c>
      <c r="E51" s="135" t="s">
        <v>29</v>
      </c>
      <c r="H51" s="64"/>
      <c r="I51" s="60"/>
    </row>
    <row r="52" spans="1:11" s="15" customFormat="1" ht="15.6">
      <c r="A52" s="133">
        <v>41813</v>
      </c>
      <c r="B52" s="134">
        <v>188.9</v>
      </c>
      <c r="C52" s="135" t="s">
        <v>109</v>
      </c>
      <c r="D52" s="135" t="s">
        <v>72</v>
      </c>
      <c r="E52" s="135" t="s">
        <v>51</v>
      </c>
      <c r="G52" s="148"/>
      <c r="H52" s="58"/>
    </row>
    <row r="53" spans="1:11" s="15" customFormat="1" ht="15.6">
      <c r="A53" s="133">
        <v>41813</v>
      </c>
      <c r="B53" s="134">
        <v>45</v>
      </c>
      <c r="C53" s="135" t="s">
        <v>110</v>
      </c>
      <c r="D53" s="135" t="s">
        <v>68</v>
      </c>
      <c r="E53" s="135" t="s">
        <v>69</v>
      </c>
      <c r="G53" s="148"/>
      <c r="H53" s="58"/>
    </row>
    <row r="54" spans="1:11" s="15" customFormat="1" ht="15.6">
      <c r="A54" s="133">
        <v>41814</v>
      </c>
      <c r="B54" s="134">
        <v>162.5</v>
      </c>
      <c r="C54" s="135" t="s">
        <v>109</v>
      </c>
      <c r="D54" s="135" t="s">
        <v>72</v>
      </c>
      <c r="E54" s="135" t="s">
        <v>100</v>
      </c>
      <c r="G54" s="148"/>
      <c r="H54" s="58"/>
    </row>
    <row r="55" spans="1:11" s="15" customFormat="1" ht="15.6">
      <c r="A55" s="133">
        <v>41814</v>
      </c>
      <c r="B55" s="134">
        <v>73</v>
      </c>
      <c r="C55" s="135" t="s">
        <v>109</v>
      </c>
      <c r="D55" s="135" t="s">
        <v>72</v>
      </c>
      <c r="E55" s="135" t="s">
        <v>51</v>
      </c>
      <c r="G55" s="148"/>
      <c r="H55" s="58"/>
    </row>
    <row r="56" spans="1:11" s="15" customFormat="1" ht="15.6">
      <c r="A56" s="133">
        <v>41815</v>
      </c>
      <c r="B56" s="134">
        <v>72.3</v>
      </c>
      <c r="C56" s="135" t="s">
        <v>109</v>
      </c>
      <c r="D56" s="135" t="s">
        <v>72</v>
      </c>
      <c r="E56" s="135" t="s">
        <v>100</v>
      </c>
      <c r="G56" s="148"/>
      <c r="H56" s="58"/>
    </row>
    <row r="57" spans="1:11" s="15" customFormat="1" ht="15.6">
      <c r="A57" s="133">
        <v>41820</v>
      </c>
      <c r="B57" s="134">
        <v>8.5</v>
      </c>
      <c r="C57" s="135" t="s">
        <v>48</v>
      </c>
      <c r="D57" s="135" t="s">
        <v>68</v>
      </c>
      <c r="E57" s="135" t="s">
        <v>69</v>
      </c>
      <c r="G57" s="148"/>
      <c r="H57" s="58"/>
    </row>
    <row r="58" spans="1:11" s="9" customFormat="1">
      <c r="A58" s="133">
        <v>41820</v>
      </c>
      <c r="B58" s="134">
        <v>8.5</v>
      </c>
      <c r="C58" s="135" t="s">
        <v>48</v>
      </c>
      <c r="D58" s="135" t="s">
        <v>68</v>
      </c>
      <c r="E58" s="135" t="s">
        <v>69</v>
      </c>
      <c r="G58" s="148"/>
      <c r="H58" s="58"/>
      <c r="J58" s="54"/>
    </row>
    <row r="59" spans="1:11" s="7" customFormat="1" ht="15.6" customHeight="1">
      <c r="A59" s="154" t="s">
        <v>16</v>
      </c>
      <c r="B59" s="155"/>
      <c r="C59" s="155"/>
      <c r="D59" s="155"/>
      <c r="E59" s="156"/>
      <c r="G59" s="148"/>
      <c r="H59" s="58"/>
      <c r="J59" s="54"/>
    </row>
    <row r="60" spans="1:11" s="7" customFormat="1">
      <c r="A60" s="122">
        <v>41456</v>
      </c>
      <c r="B60" s="123">
        <v>124</v>
      </c>
      <c r="C60" s="124" t="s">
        <v>28</v>
      </c>
      <c r="D60" s="124" t="s">
        <v>26</v>
      </c>
      <c r="E60" s="124" t="s">
        <v>29</v>
      </c>
      <c r="G60" s="148"/>
      <c r="H60" s="58"/>
    </row>
    <row r="61" spans="1:11" s="19" customFormat="1">
      <c r="A61" s="125" t="s">
        <v>78</v>
      </c>
      <c r="B61" s="126">
        <v>312</v>
      </c>
      <c r="C61" s="127" t="s">
        <v>31</v>
      </c>
      <c r="D61" s="127" t="s">
        <v>27</v>
      </c>
      <c r="E61" s="127" t="s">
        <v>29</v>
      </c>
      <c r="G61" s="148"/>
      <c r="H61" s="58"/>
    </row>
    <row r="62" spans="1:11" s="83" customFormat="1">
      <c r="A62" s="125">
        <v>41459</v>
      </c>
      <c r="B62" s="126">
        <v>124</v>
      </c>
      <c r="C62" s="127" t="s">
        <v>30</v>
      </c>
      <c r="D62" s="127" t="s">
        <v>26</v>
      </c>
      <c r="E62" s="127" t="s">
        <v>29</v>
      </c>
      <c r="H62" s="64"/>
      <c r="I62" s="60"/>
    </row>
    <row r="63" spans="1:11" s="59" customFormat="1">
      <c r="A63" s="125" t="s">
        <v>79</v>
      </c>
      <c r="B63" s="126">
        <v>423.38</v>
      </c>
      <c r="C63" s="127" t="s">
        <v>31</v>
      </c>
      <c r="D63" s="127" t="s">
        <v>32</v>
      </c>
      <c r="E63" s="127" t="s">
        <v>29</v>
      </c>
      <c r="H63" s="64"/>
      <c r="I63" s="60"/>
    </row>
    <row r="64" spans="1:11" s="35" customFormat="1">
      <c r="A64" s="125" t="s">
        <v>89</v>
      </c>
      <c r="B64" s="126">
        <v>51.6</v>
      </c>
      <c r="C64" s="127" t="s">
        <v>90</v>
      </c>
      <c r="D64" s="127" t="s">
        <v>64</v>
      </c>
      <c r="E64" s="127" t="s">
        <v>69</v>
      </c>
    </row>
    <row r="65" spans="1:5" s="35" customFormat="1">
      <c r="A65" s="128">
        <v>41648</v>
      </c>
      <c r="B65" s="126">
        <v>9.5</v>
      </c>
      <c r="C65" s="127" t="s">
        <v>48</v>
      </c>
      <c r="D65" s="127" t="s">
        <v>68</v>
      </c>
      <c r="E65" s="127" t="s">
        <v>69</v>
      </c>
    </row>
    <row r="66" spans="1:5" s="35" customFormat="1" ht="36">
      <c r="A66" s="125" t="s">
        <v>80</v>
      </c>
      <c r="B66" s="126">
        <v>640.67999999999995</v>
      </c>
      <c r="C66" s="118" t="s">
        <v>38</v>
      </c>
      <c r="D66" s="127" t="s">
        <v>26</v>
      </c>
      <c r="E66" s="127" t="s">
        <v>37</v>
      </c>
    </row>
    <row r="67" spans="1:5" s="53" customFormat="1">
      <c r="A67" s="128">
        <v>41667</v>
      </c>
      <c r="B67" s="126">
        <v>221.49</v>
      </c>
      <c r="C67" s="118" t="s">
        <v>95</v>
      </c>
      <c r="D67" s="127" t="s">
        <v>27</v>
      </c>
      <c r="E67" s="127" t="s">
        <v>37</v>
      </c>
    </row>
    <row r="68" spans="1:5" s="53" customFormat="1">
      <c r="A68" s="128">
        <v>41736</v>
      </c>
      <c r="B68" s="126">
        <v>171</v>
      </c>
      <c r="C68" s="127" t="s">
        <v>39</v>
      </c>
      <c r="D68" s="127" t="s">
        <v>26</v>
      </c>
      <c r="E68" s="127" t="s">
        <v>40</v>
      </c>
    </row>
    <row r="69" spans="1:5" s="19" customFormat="1" ht="24">
      <c r="A69" s="125" t="s">
        <v>81</v>
      </c>
      <c r="B69" s="126">
        <v>399</v>
      </c>
      <c r="C69" s="118" t="s">
        <v>44</v>
      </c>
      <c r="D69" s="127" t="s">
        <v>27</v>
      </c>
      <c r="E69" s="118" t="s">
        <v>43</v>
      </c>
    </row>
    <row r="70" spans="1:5" s="83" customFormat="1" ht="24.6" customHeight="1">
      <c r="A70" s="125" t="s">
        <v>81</v>
      </c>
      <c r="B70" s="126">
        <v>644.45000000000005</v>
      </c>
      <c r="C70" s="118" t="s">
        <v>42</v>
      </c>
      <c r="D70" s="127" t="s">
        <v>32</v>
      </c>
      <c r="E70" s="118" t="s">
        <v>43</v>
      </c>
    </row>
    <row r="71" spans="1:5" s="19" customFormat="1" ht="13.8" customHeight="1">
      <c r="A71" s="125">
        <v>41739</v>
      </c>
      <c r="B71" s="126">
        <v>171</v>
      </c>
      <c r="C71" s="127" t="s">
        <v>87</v>
      </c>
      <c r="D71" s="127" t="s">
        <v>26</v>
      </c>
      <c r="E71" s="127" t="s">
        <v>41</v>
      </c>
    </row>
    <row r="72" spans="1:5" s="19" customFormat="1">
      <c r="A72" s="125">
        <v>41649</v>
      </c>
      <c r="B72" s="126">
        <v>63.3</v>
      </c>
      <c r="C72" s="127" t="s">
        <v>88</v>
      </c>
      <c r="D72" s="127" t="s">
        <v>64</v>
      </c>
      <c r="E72" s="127" t="s">
        <v>69</v>
      </c>
    </row>
    <row r="73" spans="1:5" s="55" customFormat="1">
      <c r="A73" s="128">
        <v>41775</v>
      </c>
      <c r="B73" s="126">
        <v>9.5</v>
      </c>
      <c r="C73" s="127" t="s">
        <v>76</v>
      </c>
      <c r="D73" s="127" t="s">
        <v>68</v>
      </c>
      <c r="E73" s="127" t="s">
        <v>69</v>
      </c>
    </row>
    <row r="74" spans="1:5" s="55" customFormat="1">
      <c r="A74" s="125">
        <v>41813</v>
      </c>
      <c r="B74" s="126">
        <v>153</v>
      </c>
      <c r="C74" s="127" t="s">
        <v>50</v>
      </c>
      <c r="D74" s="127" t="s">
        <v>26</v>
      </c>
      <c r="E74" s="127" t="s">
        <v>51</v>
      </c>
    </row>
    <row r="75" spans="1:5" s="56" customFormat="1">
      <c r="A75" s="125">
        <v>41813</v>
      </c>
      <c r="B75" s="126">
        <v>116.1</v>
      </c>
      <c r="C75" s="127" t="s">
        <v>54</v>
      </c>
      <c r="D75" s="127" t="s">
        <v>27</v>
      </c>
      <c r="E75" s="127" t="s">
        <v>51</v>
      </c>
    </row>
    <row r="76" spans="1:5" s="56" customFormat="1">
      <c r="A76" s="128">
        <v>41814</v>
      </c>
      <c r="B76" s="126">
        <v>105</v>
      </c>
      <c r="C76" s="127" t="s">
        <v>55</v>
      </c>
      <c r="D76" s="127" t="s">
        <v>27</v>
      </c>
      <c r="E76" s="127" t="s">
        <v>56</v>
      </c>
    </row>
    <row r="77" spans="1:5" s="56" customFormat="1">
      <c r="A77" s="128">
        <v>41815</v>
      </c>
      <c r="B77" s="126">
        <v>215</v>
      </c>
      <c r="C77" s="127" t="s">
        <v>57</v>
      </c>
      <c r="D77" s="127" t="s">
        <v>26</v>
      </c>
      <c r="E77" s="127" t="s">
        <v>58</v>
      </c>
    </row>
    <row r="78" spans="1:5" s="9" customFormat="1">
      <c r="A78" s="125" t="s">
        <v>82</v>
      </c>
      <c r="B78" s="126">
        <v>380.31</v>
      </c>
      <c r="C78" s="127" t="s">
        <v>52</v>
      </c>
      <c r="D78" s="127" t="s">
        <v>32</v>
      </c>
      <c r="E78" s="127" t="s">
        <v>53</v>
      </c>
    </row>
    <row r="79" spans="1:5" s="9" customFormat="1">
      <c r="A79" s="51"/>
      <c r="B79" s="33"/>
      <c r="D79" s="83"/>
      <c r="E79" s="34"/>
    </row>
    <row r="80" spans="1:5" s="9" customFormat="1" ht="14.4">
      <c r="A80" s="152" t="s">
        <v>67</v>
      </c>
      <c r="B80" s="153"/>
      <c r="C80" s="139">
        <f>SUM(B6:B7,B10:B11,B15:B58,B60:B78)</f>
        <v>7088.7200000000012</v>
      </c>
      <c r="D80" s="84"/>
      <c r="E80" s="39"/>
    </row>
    <row r="81" spans="1:5" s="9" customFormat="1">
      <c r="A81" s="52"/>
      <c r="B81" s="1"/>
      <c r="C81" s="1"/>
      <c r="D81" s="1"/>
      <c r="E81" s="1"/>
    </row>
  </sheetData>
  <sortState ref="A62:K69">
    <sortCondition ref="A62:A69"/>
  </sortState>
  <mergeCells count="12">
    <mergeCell ref="A80:B80"/>
    <mergeCell ref="A59:E59"/>
    <mergeCell ref="A1:E1"/>
    <mergeCell ref="A2:B2"/>
    <mergeCell ref="C2:D2"/>
    <mergeCell ref="D4:E4"/>
    <mergeCell ref="A12:E12"/>
    <mergeCell ref="A13:B13"/>
    <mergeCell ref="A3:E3"/>
    <mergeCell ref="A4:C4"/>
    <mergeCell ref="A8:E8"/>
    <mergeCell ref="C36:C39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81" fitToHeight="2" orientation="landscape" r:id="rId1"/>
  <headerFooter>
    <oddFooter>&amp;L&amp;"-,Bold"&amp;11&amp;A&amp;R&amp;"-,Italic"Page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56"/>
  <sheetViews>
    <sheetView view="pageBreakPreview" zoomScaleNormal="100" zoomScaleSheetLayoutView="100" workbookViewId="0">
      <selection activeCell="C7" sqref="C7"/>
    </sheetView>
  </sheetViews>
  <sheetFormatPr defaultColWidth="9.33203125" defaultRowHeight="13.8"/>
  <cols>
    <col min="1" max="1" width="19" style="1" customWidth="1"/>
    <col min="2" max="2" width="20" style="1" customWidth="1"/>
    <col min="3" max="3" width="39.6640625" style="1" customWidth="1"/>
    <col min="4" max="4" width="27.33203125" style="1" customWidth="1"/>
    <col min="5" max="5" width="22.33203125" style="1" customWidth="1"/>
    <col min="6" max="16384" width="9.33203125" style="3"/>
  </cols>
  <sheetData>
    <row r="1" spans="1:256" s="2" customFormat="1" ht="36" customHeight="1">
      <c r="A1" s="174" t="s">
        <v>14</v>
      </c>
      <c r="B1" s="175"/>
      <c r="C1" s="175"/>
      <c r="D1" s="175"/>
      <c r="E1" s="17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16" customFormat="1" ht="35.25" customHeight="1" thickBot="1">
      <c r="A2" s="159" t="str">
        <f>Travel!A2</f>
        <v>Name of Chief Executive: A.R. Jack</v>
      </c>
      <c r="B2" s="160"/>
      <c r="C2" s="161" t="s">
        <v>35</v>
      </c>
      <c r="D2" s="162"/>
      <c r="E2" s="31"/>
    </row>
    <row r="3" spans="1:256" s="16" customFormat="1" ht="35.25" customHeight="1" thickBot="1">
      <c r="A3" s="164" t="s">
        <v>4</v>
      </c>
      <c r="B3" s="165"/>
      <c r="C3" s="165"/>
      <c r="D3" s="165"/>
      <c r="E3" s="166"/>
    </row>
    <row r="4" spans="1:256" s="15" customFormat="1" ht="23.1" customHeight="1">
      <c r="A4" s="172" t="s">
        <v>19</v>
      </c>
      <c r="B4" s="163"/>
      <c r="C4" s="163"/>
      <c r="D4" s="163"/>
      <c r="E4" s="173"/>
    </row>
    <row r="5" spans="1:256" s="7" customFormat="1">
      <c r="A5" s="24" t="s">
        <v>0</v>
      </c>
      <c r="B5" s="30" t="s">
        <v>2</v>
      </c>
      <c r="C5" s="25" t="s">
        <v>18</v>
      </c>
      <c r="D5" s="25" t="s">
        <v>5</v>
      </c>
      <c r="E5" s="26" t="s">
        <v>1</v>
      </c>
    </row>
    <row r="6" spans="1:256" s="18" customFormat="1">
      <c r="A6" s="151">
        <v>41491</v>
      </c>
      <c r="B6" s="79">
        <v>72.94</v>
      </c>
      <c r="C6" s="99" t="s">
        <v>84</v>
      </c>
      <c r="D6" s="80"/>
      <c r="E6" s="70" t="s">
        <v>69</v>
      </c>
    </row>
    <row r="7" spans="1:256" s="8" customFormat="1">
      <c r="A7" s="151">
        <v>41507</v>
      </c>
      <c r="B7" s="79">
        <v>47.9</v>
      </c>
      <c r="C7" s="99" t="s">
        <v>93</v>
      </c>
      <c r="D7" s="80"/>
      <c r="E7" s="70" t="s">
        <v>69</v>
      </c>
    </row>
    <row r="8" spans="1:256" s="8" customFormat="1">
      <c r="A8" s="151">
        <v>41660</v>
      </c>
      <c r="B8" s="79">
        <v>7.02</v>
      </c>
      <c r="C8" s="99" t="s">
        <v>94</v>
      </c>
      <c r="D8" s="80"/>
      <c r="E8" s="70" t="s">
        <v>69</v>
      </c>
    </row>
    <row r="9" spans="1:256" s="8" customFormat="1">
      <c r="A9" s="151">
        <v>41682</v>
      </c>
      <c r="B9" s="79">
        <v>14</v>
      </c>
      <c r="C9" s="99" t="s">
        <v>104</v>
      </c>
      <c r="D9" s="80"/>
      <c r="E9" s="69" t="s">
        <v>69</v>
      </c>
    </row>
    <row r="10" spans="1:256" s="8" customFormat="1">
      <c r="A10" s="151">
        <v>41708</v>
      </c>
      <c r="B10" s="79">
        <v>84.98</v>
      </c>
      <c r="C10" s="99" t="s">
        <v>105</v>
      </c>
      <c r="D10" s="81"/>
      <c r="E10" s="70" t="s">
        <v>69</v>
      </c>
      <c r="H10" s="13"/>
    </row>
    <row r="11" spans="1:256" s="8" customFormat="1">
      <c r="A11" s="11"/>
      <c r="B11" s="12"/>
      <c r="C11" s="81"/>
      <c r="D11" s="13"/>
      <c r="E11" s="70"/>
    </row>
    <row r="12" spans="1:256" s="8" customFormat="1" ht="15.6">
      <c r="A12" s="154" t="s">
        <v>16</v>
      </c>
      <c r="B12" s="155"/>
      <c r="C12" s="155"/>
      <c r="D12" s="155"/>
      <c r="E12" s="156"/>
    </row>
    <row r="13" spans="1:256" s="8" customFormat="1">
      <c r="A13" s="24" t="s">
        <v>0</v>
      </c>
      <c r="B13" s="30" t="s">
        <v>2</v>
      </c>
      <c r="C13" s="25" t="s">
        <v>18</v>
      </c>
      <c r="D13" s="25" t="s">
        <v>5</v>
      </c>
      <c r="E13" s="26" t="s">
        <v>1</v>
      </c>
    </row>
    <row r="14" spans="1:256" s="8" customFormat="1">
      <c r="A14" s="150" t="s">
        <v>22</v>
      </c>
      <c r="B14" s="20"/>
      <c r="C14" s="21"/>
      <c r="D14" s="21"/>
      <c r="E14" s="22"/>
    </row>
    <row r="15" spans="1:256" s="8" customFormat="1">
      <c r="A15" s="11"/>
      <c r="B15" s="12"/>
      <c r="C15" s="13"/>
      <c r="D15" s="13"/>
      <c r="E15" s="14"/>
    </row>
    <row r="16" spans="1:256" s="8" customFormat="1">
      <c r="A16" s="11"/>
      <c r="B16" s="12"/>
      <c r="C16" s="13"/>
      <c r="D16" s="13"/>
      <c r="E16" s="14"/>
    </row>
    <row r="17" spans="1:5" s="8" customFormat="1">
      <c r="A17" s="11"/>
      <c r="B17" s="12"/>
      <c r="C17" s="13"/>
      <c r="D17" s="13"/>
      <c r="E17" s="14"/>
    </row>
    <row r="18" spans="1:5" s="8" customFormat="1" ht="45.6" customHeight="1">
      <c r="A18" s="152" t="s">
        <v>97</v>
      </c>
      <c r="B18" s="153"/>
      <c r="C18" s="138">
        <f>SUM(B6:B10)</f>
        <v>226.84000000000003</v>
      </c>
      <c r="D18" s="4"/>
      <c r="E18" s="4"/>
    </row>
    <row r="19" spans="1:5" s="8" customFormat="1">
      <c r="A19" s="1"/>
      <c r="B19" s="1"/>
      <c r="C19" s="37"/>
      <c r="D19" s="37"/>
      <c r="E19" s="1"/>
    </row>
    <row r="20" spans="1:5" s="8" customFormat="1">
      <c r="A20" s="1"/>
      <c r="B20" s="1"/>
      <c r="C20" s="1"/>
      <c r="D20" s="1"/>
      <c r="E20" s="1"/>
    </row>
    <row r="21" spans="1:5" s="8" customFormat="1">
      <c r="A21" s="1"/>
      <c r="B21" s="1"/>
      <c r="C21" s="1"/>
      <c r="D21" s="1"/>
      <c r="E21" s="1"/>
    </row>
    <row r="22" spans="1:5" s="8" customFormat="1">
      <c r="A22" s="1"/>
      <c r="B22" s="1"/>
      <c r="C22" s="1"/>
      <c r="D22" s="1"/>
      <c r="E22" s="1"/>
    </row>
    <row r="23" spans="1:5" s="8" customFormat="1">
      <c r="A23" s="1"/>
      <c r="B23" s="1"/>
      <c r="C23" s="1"/>
      <c r="D23" s="1"/>
      <c r="E23" s="1"/>
    </row>
    <row r="24" spans="1:5" s="8" customFormat="1">
      <c r="A24" s="1"/>
      <c r="B24" s="1"/>
      <c r="C24" s="1"/>
      <c r="D24" s="1"/>
      <c r="E24" s="1"/>
    </row>
    <row r="25" spans="1:5" s="8" customFormat="1">
      <c r="A25" s="1"/>
      <c r="B25" s="1"/>
      <c r="C25" s="1"/>
      <c r="D25" s="1"/>
      <c r="E25" s="1"/>
    </row>
    <row r="26" spans="1:5" s="8" customFormat="1">
      <c r="A26" s="1"/>
      <c r="B26" s="1"/>
      <c r="C26" s="1"/>
      <c r="D26" s="1"/>
      <c r="E26" s="1"/>
    </row>
    <row r="27" spans="1:5" s="8" customFormat="1">
      <c r="A27" s="1"/>
      <c r="B27" s="1"/>
      <c r="C27" s="1"/>
      <c r="D27" s="1"/>
      <c r="E27" s="1"/>
    </row>
    <row r="28" spans="1:5" s="8" customFormat="1">
      <c r="A28" s="1"/>
      <c r="B28" s="1"/>
      <c r="C28" s="1"/>
      <c r="D28" s="1"/>
      <c r="E28" s="1"/>
    </row>
    <row r="29" spans="1:5" s="8" customFormat="1">
      <c r="A29" s="1"/>
      <c r="B29" s="1"/>
      <c r="C29" s="1"/>
      <c r="D29" s="1"/>
      <c r="E29" s="1"/>
    </row>
    <row r="30" spans="1:5" s="8" customFormat="1">
      <c r="A30" s="1"/>
      <c r="B30" s="1"/>
      <c r="C30" s="1"/>
      <c r="D30" s="1"/>
      <c r="E30" s="1"/>
    </row>
    <row r="31" spans="1:5" s="8" customFormat="1">
      <c r="A31" s="1"/>
      <c r="B31" s="1"/>
      <c r="C31" s="1"/>
      <c r="D31" s="1"/>
      <c r="E31" s="1"/>
    </row>
    <row r="32" spans="1:5" s="8" customFormat="1">
      <c r="A32" s="1"/>
      <c r="B32" s="98"/>
      <c r="C32" s="1"/>
      <c r="D32" s="1"/>
      <c r="E32" s="1"/>
    </row>
    <row r="33" spans="1:5" s="8" customFormat="1">
      <c r="A33" s="1"/>
      <c r="B33" s="1"/>
      <c r="C33" s="1"/>
      <c r="D33" s="1"/>
      <c r="E33" s="1"/>
    </row>
    <row r="34" spans="1:5" s="8" customFormat="1">
      <c r="A34" s="1"/>
      <c r="B34" s="1"/>
      <c r="C34" s="1"/>
      <c r="D34" s="1"/>
      <c r="E34" s="1"/>
    </row>
    <row r="35" spans="1:5" s="8" customFormat="1">
      <c r="A35" s="1"/>
      <c r="B35" s="1"/>
      <c r="C35" s="1"/>
      <c r="D35" s="1"/>
      <c r="E35" s="1"/>
    </row>
    <row r="36" spans="1:5" s="8" customFormat="1">
      <c r="A36" s="1"/>
      <c r="B36" s="1"/>
      <c r="C36" s="1"/>
      <c r="D36" s="1"/>
      <c r="E36" s="1"/>
    </row>
    <row r="37" spans="1:5" s="8" customFormat="1">
      <c r="A37" s="1"/>
      <c r="B37" s="1"/>
      <c r="C37" s="1"/>
      <c r="D37" s="1"/>
      <c r="E37" s="1"/>
    </row>
    <row r="38" spans="1:5" s="8" customFormat="1">
      <c r="A38" s="1"/>
      <c r="B38" s="1"/>
      <c r="C38" s="1"/>
      <c r="D38" s="1"/>
      <c r="E38" s="1"/>
    </row>
    <row r="39" spans="1:5" s="8" customFormat="1">
      <c r="A39" s="1"/>
      <c r="B39" s="1"/>
      <c r="C39" s="1"/>
      <c r="D39" s="1"/>
      <c r="E39" s="1"/>
    </row>
    <row r="40" spans="1:5" s="8" customFormat="1">
      <c r="A40" s="1"/>
      <c r="B40" s="1"/>
      <c r="C40" s="1"/>
      <c r="D40" s="1"/>
      <c r="E40" s="1"/>
    </row>
    <row r="41" spans="1:5" s="8" customFormat="1">
      <c r="A41" s="1"/>
      <c r="B41" s="1"/>
      <c r="C41" s="1"/>
      <c r="D41" s="1"/>
      <c r="E41" s="1"/>
    </row>
    <row r="42" spans="1:5" s="8" customFormat="1">
      <c r="A42" s="1"/>
      <c r="B42" s="1"/>
      <c r="C42" s="1"/>
      <c r="D42" s="36"/>
      <c r="E42" s="1"/>
    </row>
    <row r="43" spans="1:5" s="8" customFormat="1">
      <c r="A43" s="1"/>
      <c r="B43" s="1"/>
      <c r="C43" s="1"/>
      <c r="D43" s="1"/>
      <c r="E43" s="1"/>
    </row>
    <row r="44" spans="1:5" s="8" customFormat="1">
      <c r="A44" s="1"/>
      <c r="B44" s="1"/>
      <c r="C44" s="1"/>
      <c r="D44" s="1"/>
      <c r="E44" s="1"/>
    </row>
    <row r="45" spans="1:5" s="8" customFormat="1">
      <c r="A45" s="1"/>
      <c r="B45" s="1"/>
      <c r="C45" s="1"/>
      <c r="D45" s="1"/>
      <c r="E45" s="1"/>
    </row>
    <row r="46" spans="1:5" s="8" customFormat="1">
      <c r="A46" s="1"/>
      <c r="B46" s="1"/>
      <c r="C46" s="1"/>
      <c r="D46" s="1"/>
      <c r="E46" s="1"/>
    </row>
    <row r="47" spans="1:5" s="8" customFormat="1">
      <c r="A47" s="1"/>
      <c r="B47" s="1"/>
      <c r="C47" s="1"/>
      <c r="D47" s="1"/>
      <c r="E47" s="1"/>
    </row>
    <row r="48" spans="1:5" s="8" customFormat="1">
      <c r="A48" s="1"/>
      <c r="B48" s="1"/>
      <c r="C48" s="1"/>
      <c r="D48" s="1"/>
      <c r="E48" s="1"/>
    </row>
    <row r="49" spans="1:5" s="8" customFormat="1">
      <c r="A49" s="1"/>
      <c r="B49" s="1"/>
      <c r="C49" s="1"/>
      <c r="D49" s="1"/>
      <c r="E49" s="1"/>
    </row>
    <row r="50" spans="1:5" s="8" customFormat="1">
      <c r="A50" s="1"/>
      <c r="B50" s="1"/>
      <c r="C50" s="1"/>
      <c r="D50" s="1"/>
      <c r="E50" s="1"/>
    </row>
    <row r="51" spans="1:5" s="8" customFormat="1">
      <c r="A51" s="1"/>
      <c r="B51" s="1"/>
      <c r="C51" s="1"/>
      <c r="D51" s="1"/>
      <c r="E51" s="1"/>
    </row>
    <row r="52" spans="1:5" s="8" customFormat="1">
      <c r="A52" s="1"/>
      <c r="B52" s="1"/>
      <c r="C52" s="1"/>
      <c r="D52" s="1"/>
      <c r="E52" s="1"/>
    </row>
    <row r="53" spans="1:5" s="8" customFormat="1">
      <c r="A53" s="1"/>
      <c r="B53" s="1"/>
      <c r="C53" s="1"/>
      <c r="D53" s="1"/>
      <c r="E53" s="1"/>
    </row>
    <row r="54" spans="1:5" s="8" customFormat="1">
      <c r="A54" s="1"/>
      <c r="B54" s="1"/>
      <c r="C54" s="1"/>
      <c r="D54" s="1"/>
      <c r="E54" s="1"/>
    </row>
    <row r="55" spans="1:5" s="8" customFormat="1">
      <c r="A55" s="1"/>
      <c r="B55" s="1"/>
      <c r="C55" s="1"/>
      <c r="D55" s="1"/>
      <c r="E55" s="1"/>
    </row>
    <row r="56" spans="1:5" s="8" customFormat="1">
      <c r="A56" s="1"/>
      <c r="B56" s="1"/>
      <c r="C56" s="1"/>
      <c r="D56" s="1"/>
      <c r="E56" s="1"/>
    </row>
  </sheetData>
  <sortState ref="A6:E10">
    <sortCondition ref="A6"/>
  </sortState>
  <mergeCells count="7">
    <mergeCell ref="A18:B18"/>
    <mergeCell ref="A4:E4"/>
    <mergeCell ref="A12:E12"/>
    <mergeCell ref="A1:E1"/>
    <mergeCell ref="A2:B2"/>
    <mergeCell ref="C2:D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&amp;L&amp;"-,Bold"&amp;11&amp;A&amp;R&amp;"-,Italic"Page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view="pageBreakPreview" topLeftCell="A4" zoomScaleNormal="100" zoomScaleSheetLayoutView="100" workbookViewId="0">
      <selection activeCell="C6" sqref="C6"/>
    </sheetView>
  </sheetViews>
  <sheetFormatPr defaultColWidth="9.33203125" defaultRowHeight="13.8"/>
  <cols>
    <col min="1" max="1" width="10" style="1" customWidth="1"/>
    <col min="2" max="2" width="14.5546875" style="1" customWidth="1"/>
    <col min="3" max="3" width="75.77734375" style="1" customWidth="1"/>
    <col min="4" max="4" width="20.6640625" style="1" customWidth="1"/>
    <col min="5" max="16384" width="9.33203125" style="3"/>
  </cols>
  <sheetData>
    <row r="1" spans="1:4" ht="24.6" customHeight="1">
      <c r="A1" s="174" t="s">
        <v>14</v>
      </c>
      <c r="B1" s="175"/>
      <c r="C1" s="175"/>
      <c r="D1" s="176"/>
    </row>
    <row r="2" spans="1:4" s="5" customFormat="1" ht="38.4" customHeight="1" thickBot="1">
      <c r="A2" s="159" t="str">
        <f>Travel!A2</f>
        <v>Name of Chief Executive: A.R. Jack</v>
      </c>
      <c r="B2" s="160"/>
      <c r="C2" s="146" t="s">
        <v>35</v>
      </c>
      <c r="D2" s="85"/>
    </row>
    <row r="3" spans="1:4" s="5" customFormat="1" ht="16.8" customHeight="1" thickBot="1">
      <c r="A3" s="164" t="s">
        <v>23</v>
      </c>
      <c r="B3" s="165"/>
      <c r="C3" s="165"/>
      <c r="D3" s="166"/>
    </row>
    <row r="4" spans="1:4" s="5" customFormat="1" ht="23.1" customHeight="1">
      <c r="A4" s="172" t="s">
        <v>19</v>
      </c>
      <c r="B4" s="163"/>
      <c r="C4" s="163"/>
      <c r="D4" s="87"/>
    </row>
    <row r="5" spans="1:4">
      <c r="A5" s="27" t="s">
        <v>0</v>
      </c>
      <c r="B5" s="29" t="s">
        <v>2</v>
      </c>
      <c r="C5" s="147" t="s">
        <v>21</v>
      </c>
      <c r="D5" s="28" t="s">
        <v>6</v>
      </c>
    </row>
    <row r="6" spans="1:4" s="32" customFormat="1" ht="24">
      <c r="A6" s="104">
        <v>41480</v>
      </c>
      <c r="B6" s="105">
        <v>1528.4</v>
      </c>
      <c r="C6" s="106" t="s">
        <v>102</v>
      </c>
      <c r="D6" s="107" t="s">
        <v>69</v>
      </c>
    </row>
    <row r="7" spans="1:4">
      <c r="A7" s="108">
        <v>41485</v>
      </c>
      <c r="B7" s="109">
        <v>78.5</v>
      </c>
      <c r="C7" s="110" t="s">
        <v>85</v>
      </c>
      <c r="D7" s="111" t="s">
        <v>69</v>
      </c>
    </row>
    <row r="8" spans="1:4">
      <c r="A8" s="108">
        <v>41488</v>
      </c>
      <c r="B8" s="109">
        <v>152</v>
      </c>
      <c r="C8" s="110" t="s">
        <v>47</v>
      </c>
      <c r="D8" s="111" t="s">
        <v>69</v>
      </c>
    </row>
    <row r="9" spans="1:4">
      <c r="A9" s="108">
        <v>41502</v>
      </c>
      <c r="B9" s="109">
        <v>250</v>
      </c>
      <c r="C9" s="110" t="s">
        <v>101</v>
      </c>
      <c r="D9" s="111" t="s">
        <v>69</v>
      </c>
    </row>
    <row r="10" spans="1:4">
      <c r="A10" s="108">
        <v>41502</v>
      </c>
      <c r="B10" s="109">
        <v>350</v>
      </c>
      <c r="C10" s="110" t="s">
        <v>101</v>
      </c>
      <c r="D10" s="111" t="s">
        <v>69</v>
      </c>
    </row>
    <row r="11" spans="1:4">
      <c r="A11" s="108">
        <v>41503</v>
      </c>
      <c r="B11" s="109">
        <v>350</v>
      </c>
      <c r="C11" s="110" t="s">
        <v>101</v>
      </c>
      <c r="D11" s="111" t="s">
        <v>69</v>
      </c>
    </row>
    <row r="12" spans="1:4">
      <c r="A12" s="108">
        <v>41591</v>
      </c>
      <c r="B12" s="109">
        <v>11.64</v>
      </c>
      <c r="C12" s="110" t="s">
        <v>86</v>
      </c>
      <c r="D12" s="112" t="s">
        <v>77</v>
      </c>
    </row>
    <row r="13" spans="1:4">
      <c r="A13" s="108">
        <v>41622</v>
      </c>
      <c r="B13" s="109">
        <v>11.6</v>
      </c>
      <c r="C13" s="110" t="s">
        <v>86</v>
      </c>
      <c r="D13" s="112" t="s">
        <v>77</v>
      </c>
    </row>
    <row r="14" spans="1:4">
      <c r="A14" s="108">
        <v>41653</v>
      </c>
      <c r="B14" s="109">
        <v>11.41</v>
      </c>
      <c r="C14" s="110" t="s">
        <v>86</v>
      </c>
      <c r="D14" s="112" t="s">
        <v>77</v>
      </c>
    </row>
    <row r="15" spans="1:4">
      <c r="A15" s="108">
        <v>41683</v>
      </c>
      <c r="B15" s="109">
        <v>11.43</v>
      </c>
      <c r="C15" s="110" t="s">
        <v>86</v>
      </c>
      <c r="D15" s="112" t="s">
        <v>77</v>
      </c>
    </row>
    <row r="16" spans="1:4">
      <c r="A16" s="108">
        <v>41704</v>
      </c>
      <c r="B16" s="109">
        <v>119.94</v>
      </c>
      <c r="C16" s="110" t="s">
        <v>62</v>
      </c>
      <c r="D16" s="110" t="s">
        <v>69</v>
      </c>
    </row>
    <row r="17" spans="1:12">
      <c r="A17" s="108">
        <v>41711</v>
      </c>
      <c r="B17" s="109">
        <v>11.13</v>
      </c>
      <c r="C17" s="110" t="s">
        <v>86</v>
      </c>
      <c r="D17" s="112" t="s">
        <v>77</v>
      </c>
    </row>
    <row r="18" spans="1:12">
      <c r="A18" s="108">
        <v>41719</v>
      </c>
      <c r="B18" s="109">
        <v>32</v>
      </c>
      <c r="C18" s="110" t="s">
        <v>60</v>
      </c>
      <c r="D18" s="110" t="s">
        <v>69</v>
      </c>
    </row>
    <row r="19" spans="1:12">
      <c r="A19" s="108">
        <v>41742</v>
      </c>
      <c r="B19" s="109">
        <v>11</v>
      </c>
      <c r="C19" s="110" t="s">
        <v>86</v>
      </c>
      <c r="D19" s="112" t="s">
        <v>77</v>
      </c>
    </row>
    <row r="20" spans="1:12" s="5" customFormat="1" ht="23.1" customHeight="1">
      <c r="A20" s="154" t="s">
        <v>16</v>
      </c>
      <c r="B20" s="155"/>
      <c r="C20" s="155"/>
      <c r="D20" s="156"/>
      <c r="G20" s="58"/>
      <c r="K20" s="65"/>
      <c r="L20" s="66"/>
    </row>
    <row r="21" spans="1:12">
      <c r="A21" s="27" t="s">
        <v>0</v>
      </c>
      <c r="B21" s="29" t="s">
        <v>2</v>
      </c>
      <c r="C21" s="147" t="s">
        <v>21</v>
      </c>
      <c r="D21" s="28" t="s">
        <v>6</v>
      </c>
      <c r="G21" s="57"/>
      <c r="K21" s="65"/>
      <c r="L21" s="66"/>
    </row>
    <row r="22" spans="1:12" s="32" customFormat="1" ht="12.75" customHeight="1">
      <c r="A22" s="113">
        <v>41456</v>
      </c>
      <c r="B22" s="114">
        <f>15.55</f>
        <v>15.55</v>
      </c>
      <c r="C22" s="115" t="s">
        <v>91</v>
      </c>
      <c r="D22" s="116" t="s">
        <v>92</v>
      </c>
      <c r="F22" s="65"/>
      <c r="G22" s="66"/>
    </row>
    <row r="23" spans="1:12" s="32" customFormat="1" ht="12.75" customHeight="1">
      <c r="A23" s="117">
        <v>41487</v>
      </c>
      <c r="B23" s="109">
        <v>47.64</v>
      </c>
      <c r="C23" s="118" t="s">
        <v>91</v>
      </c>
      <c r="D23" s="119" t="s">
        <v>92</v>
      </c>
      <c r="F23" s="65"/>
      <c r="G23" s="66"/>
    </row>
    <row r="24" spans="1:12" s="32" customFormat="1" ht="12.75" customHeight="1">
      <c r="A24" s="117">
        <v>41518</v>
      </c>
      <c r="B24" s="109">
        <f>43.41-15.86</f>
        <v>27.549999999999997</v>
      </c>
      <c r="C24" s="118" t="s">
        <v>91</v>
      </c>
      <c r="D24" s="119" t="s">
        <v>92</v>
      </c>
      <c r="F24" s="65"/>
      <c r="G24" s="66"/>
    </row>
    <row r="25" spans="1:12" s="32" customFormat="1" ht="12.75" customHeight="1">
      <c r="A25" s="117">
        <v>41548</v>
      </c>
      <c r="B25" s="109">
        <v>30.29</v>
      </c>
      <c r="C25" s="118" t="s">
        <v>91</v>
      </c>
      <c r="D25" s="119" t="s">
        <v>92</v>
      </c>
      <c r="F25" s="65"/>
      <c r="G25" s="66"/>
    </row>
    <row r="26" spans="1:12" s="32" customFormat="1" ht="12.75" customHeight="1">
      <c r="A26" s="117">
        <v>41579</v>
      </c>
      <c r="B26" s="109">
        <v>40.19</v>
      </c>
      <c r="C26" s="118" t="s">
        <v>91</v>
      </c>
      <c r="D26" s="119" t="s">
        <v>92</v>
      </c>
      <c r="F26" s="65"/>
      <c r="G26" s="66"/>
    </row>
    <row r="27" spans="1:12" s="32" customFormat="1" ht="12.75" customHeight="1">
      <c r="A27" s="117">
        <v>41609</v>
      </c>
      <c r="B27" s="109">
        <f>55.18-33.88</f>
        <v>21.299999999999997</v>
      </c>
      <c r="C27" s="118" t="s">
        <v>91</v>
      </c>
      <c r="D27" s="119" t="s">
        <v>92</v>
      </c>
      <c r="F27" s="65"/>
      <c r="G27" s="66"/>
    </row>
    <row r="28" spans="1:12" s="32" customFormat="1" ht="12.75" customHeight="1">
      <c r="A28" s="117">
        <v>41640</v>
      </c>
      <c r="B28" s="109">
        <v>21.3</v>
      </c>
      <c r="C28" s="118" t="s">
        <v>91</v>
      </c>
      <c r="D28" s="119" t="s">
        <v>92</v>
      </c>
      <c r="F28" s="65"/>
      <c r="G28" s="66"/>
    </row>
    <row r="29" spans="1:12" s="32" customFormat="1" ht="12.75" customHeight="1">
      <c r="A29" s="117">
        <v>41671</v>
      </c>
      <c r="B29" s="109">
        <v>60.53</v>
      </c>
      <c r="C29" s="118" t="s">
        <v>91</v>
      </c>
      <c r="D29" s="119" t="s">
        <v>92</v>
      </c>
      <c r="F29" s="65"/>
      <c r="G29" s="66"/>
    </row>
    <row r="30" spans="1:12" s="32" customFormat="1" ht="12.75" customHeight="1">
      <c r="A30" s="117">
        <v>41699</v>
      </c>
      <c r="B30" s="109">
        <v>39.54</v>
      </c>
      <c r="C30" s="118" t="s">
        <v>91</v>
      </c>
      <c r="D30" s="119" t="s">
        <v>92</v>
      </c>
      <c r="F30" s="65"/>
      <c r="G30" s="66"/>
    </row>
    <row r="31" spans="1:12" s="32" customFormat="1">
      <c r="A31" s="117">
        <v>41730</v>
      </c>
      <c r="B31" s="109">
        <v>38.369999999999997</v>
      </c>
      <c r="C31" s="118" t="s">
        <v>91</v>
      </c>
      <c r="D31" s="119" t="s">
        <v>92</v>
      </c>
    </row>
    <row r="32" spans="1:12" s="32" customFormat="1" ht="12.75" customHeight="1">
      <c r="A32" s="117">
        <v>41760</v>
      </c>
      <c r="B32" s="120">
        <v>26.55</v>
      </c>
      <c r="C32" s="118" t="s">
        <v>91</v>
      </c>
      <c r="D32" s="119" t="s">
        <v>92</v>
      </c>
    </row>
    <row r="33" spans="1:4" s="32" customFormat="1" ht="12.75" customHeight="1">
      <c r="A33" s="117">
        <v>41791</v>
      </c>
      <c r="B33" s="120">
        <v>33.97</v>
      </c>
      <c r="C33" s="118" t="s">
        <v>91</v>
      </c>
      <c r="D33" s="119" t="s">
        <v>92</v>
      </c>
    </row>
    <row r="34" spans="1:4" s="32" customFormat="1" ht="12.75" customHeight="1">
      <c r="A34" s="121">
        <v>41780</v>
      </c>
      <c r="B34" s="120">
        <v>1474.3</v>
      </c>
      <c r="C34" s="118" t="s">
        <v>98</v>
      </c>
      <c r="D34" s="119" t="s">
        <v>92</v>
      </c>
    </row>
    <row r="35" spans="1:4" ht="33" customHeight="1">
      <c r="A35" s="177" t="s">
        <v>103</v>
      </c>
      <c r="B35" s="178"/>
      <c r="C35" s="103">
        <f>SUM(B22:B34)</f>
        <v>1877.08</v>
      </c>
      <c r="D35" s="40"/>
    </row>
  </sheetData>
  <sortState ref="A6:E20">
    <sortCondition ref="A6:A20"/>
  </sortState>
  <mergeCells count="6">
    <mergeCell ref="A35:B35"/>
    <mergeCell ref="A20:D20"/>
    <mergeCell ref="A1:D1"/>
    <mergeCell ref="A2:B2"/>
    <mergeCell ref="A3:D3"/>
    <mergeCell ref="A4:C4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&amp;L&amp;"-,Bold"&amp;11&amp;A&amp;R&amp;"Arial,Italic"Page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48"/>
  <sheetViews>
    <sheetView tabSelected="1" view="pageBreakPreview" zoomScaleNormal="100" zoomScaleSheetLayoutView="100" workbookViewId="0">
      <selection activeCell="H19" sqref="H19"/>
    </sheetView>
  </sheetViews>
  <sheetFormatPr defaultColWidth="9.33203125" defaultRowHeight="13.8"/>
  <cols>
    <col min="1" max="1" width="14.6640625" style="1" customWidth="1"/>
    <col min="2" max="2" width="56.21875" style="1" customWidth="1"/>
    <col min="3" max="3" width="22.77734375" style="1" customWidth="1"/>
    <col min="4" max="4" width="10.6640625" style="1" customWidth="1"/>
    <col min="5" max="5" width="18.44140625" style="1" customWidth="1"/>
    <col min="6" max="16384" width="9.33203125" style="3"/>
  </cols>
  <sheetData>
    <row r="1" spans="1:5" ht="34.5" customHeight="1">
      <c r="A1" s="174" t="s">
        <v>14</v>
      </c>
      <c r="B1" s="175"/>
      <c r="C1" s="175"/>
      <c r="D1" s="175"/>
      <c r="E1" s="176"/>
    </row>
    <row r="2" spans="1:5" ht="30" customHeight="1" thickBot="1">
      <c r="A2" s="159" t="str">
        <f>Travel!A2</f>
        <v>Name of Chief Executive: A.R. Jack</v>
      </c>
      <c r="B2" s="160"/>
      <c r="C2" s="161" t="s">
        <v>35</v>
      </c>
      <c r="D2" s="162"/>
      <c r="E2" s="140"/>
    </row>
    <row r="3" spans="1:5" s="5" customFormat="1" ht="23.1" customHeight="1">
      <c r="A3" s="185" t="s">
        <v>83</v>
      </c>
      <c r="B3" s="186"/>
      <c r="C3" s="186"/>
      <c r="D3" s="186"/>
      <c r="E3" s="187"/>
    </row>
    <row r="4" spans="1:5" s="5" customFormat="1" ht="14.4" thickBot="1">
      <c r="A4" s="188" t="s">
        <v>15</v>
      </c>
      <c r="B4" s="189"/>
      <c r="C4" s="189"/>
      <c r="D4" s="189"/>
      <c r="E4" s="190"/>
    </row>
    <row r="5" spans="1:5" s="5" customFormat="1" ht="23.1" customHeight="1">
      <c r="A5" s="45" t="s">
        <v>7</v>
      </c>
      <c r="B5" s="46"/>
      <c r="C5" s="46"/>
      <c r="D5" s="46"/>
      <c r="E5" s="47"/>
    </row>
    <row r="6" spans="1:5">
      <c r="A6" s="24" t="s">
        <v>0</v>
      </c>
      <c r="B6" s="25" t="s">
        <v>8</v>
      </c>
      <c r="C6" s="25" t="s">
        <v>9</v>
      </c>
      <c r="D6" s="181" t="s">
        <v>10</v>
      </c>
      <c r="E6" s="182"/>
    </row>
    <row r="7" spans="1:5">
      <c r="A7" s="71" t="s">
        <v>22</v>
      </c>
      <c r="B7" s="75"/>
      <c r="C7" s="75"/>
      <c r="D7" s="179"/>
      <c r="E7" s="180"/>
    </row>
    <row r="8" spans="1:5">
      <c r="A8" s="74"/>
      <c r="B8" s="75"/>
      <c r="C8" s="75"/>
      <c r="D8" s="183"/>
      <c r="E8" s="184"/>
    </row>
    <row r="9" spans="1:5">
      <c r="A9" s="74"/>
      <c r="B9" s="90"/>
      <c r="C9" s="90"/>
      <c r="D9" s="191"/>
      <c r="E9" s="192"/>
    </row>
    <row r="10" spans="1:5" s="44" customFormat="1" ht="23.1" customHeight="1">
      <c r="A10" s="41" t="s">
        <v>11</v>
      </c>
      <c r="B10" s="42"/>
      <c r="C10" s="42"/>
      <c r="D10" s="42"/>
      <c r="E10" s="43"/>
    </row>
    <row r="11" spans="1:5">
      <c r="A11" s="48" t="s">
        <v>0</v>
      </c>
      <c r="B11" s="88" t="s">
        <v>8</v>
      </c>
      <c r="C11" s="88" t="s">
        <v>12</v>
      </c>
      <c r="D11" s="181" t="s">
        <v>13</v>
      </c>
      <c r="E11" s="182"/>
    </row>
    <row r="12" spans="1:5">
      <c r="A12" s="149">
        <v>41480</v>
      </c>
      <c r="B12" s="71" t="s">
        <v>34</v>
      </c>
      <c r="C12" s="71" t="s">
        <v>107</v>
      </c>
      <c r="D12" s="71" t="s">
        <v>33</v>
      </c>
      <c r="E12" s="72" t="s">
        <v>106</v>
      </c>
    </row>
    <row r="13" spans="1:5" s="10" customFormat="1">
      <c r="A13" s="149" t="s">
        <v>45</v>
      </c>
      <c r="B13" s="71" t="s">
        <v>96</v>
      </c>
      <c r="C13" s="71" t="s">
        <v>46</v>
      </c>
      <c r="D13" s="73">
        <v>630</v>
      </c>
      <c r="E13" s="72" t="s">
        <v>36</v>
      </c>
    </row>
    <row r="14" spans="1:5" s="6" customFormat="1">
      <c r="A14" s="95"/>
      <c r="B14" s="96"/>
      <c r="C14" s="96"/>
      <c r="D14" s="96"/>
      <c r="E14" s="97"/>
    </row>
    <row r="15" spans="1:5">
      <c r="A15" s="74"/>
      <c r="B15" s="90"/>
      <c r="C15" s="90"/>
      <c r="D15" s="90"/>
      <c r="E15" s="76"/>
    </row>
    <row r="16" spans="1:5">
      <c r="A16" s="74"/>
      <c r="B16" s="90"/>
      <c r="C16" s="90"/>
      <c r="D16" s="90"/>
      <c r="E16" s="76"/>
    </row>
    <row r="17" spans="1:5">
      <c r="A17" s="74"/>
      <c r="B17" s="90"/>
      <c r="C17" s="90"/>
      <c r="D17" s="90"/>
      <c r="E17" s="76"/>
    </row>
    <row r="18" spans="1:5">
      <c r="A18" s="74"/>
      <c r="B18" s="90"/>
      <c r="C18" s="90"/>
      <c r="D18" s="90"/>
      <c r="E18" s="76"/>
    </row>
    <row r="19" spans="1:5">
      <c r="A19" s="74"/>
      <c r="B19" s="90"/>
      <c r="C19" s="90"/>
      <c r="D19" s="90"/>
      <c r="E19" s="76"/>
    </row>
    <row r="20" spans="1:5">
      <c r="A20" s="74"/>
      <c r="B20" s="90"/>
      <c r="C20" s="90"/>
      <c r="D20" s="90"/>
      <c r="E20" s="76"/>
    </row>
    <row r="21" spans="1:5">
      <c r="A21" s="74"/>
      <c r="B21" s="90"/>
      <c r="C21" s="90"/>
      <c r="D21" s="90"/>
      <c r="E21" s="76"/>
    </row>
    <row r="22" spans="1:5">
      <c r="A22" s="74"/>
      <c r="B22" s="90"/>
      <c r="C22" s="90"/>
      <c r="D22" s="90"/>
      <c r="E22" s="76"/>
    </row>
    <row r="23" spans="1:5">
      <c r="A23" s="74"/>
      <c r="B23" s="90"/>
      <c r="C23" s="75"/>
      <c r="D23" s="77"/>
      <c r="E23" s="76"/>
    </row>
    <row r="24" spans="1:5">
      <c r="A24" s="74"/>
      <c r="B24" s="90"/>
      <c r="C24" s="75"/>
      <c r="D24" s="77"/>
      <c r="E24" s="76"/>
    </row>
    <row r="25" spans="1:5">
      <c r="A25" s="74"/>
      <c r="B25" s="90"/>
      <c r="C25" s="75"/>
      <c r="D25" s="77"/>
      <c r="E25" s="76"/>
    </row>
    <row r="26" spans="1:5">
      <c r="A26" s="74"/>
      <c r="B26" s="90"/>
      <c r="C26" s="75"/>
      <c r="D26" s="77"/>
      <c r="E26" s="76"/>
    </row>
    <row r="27" spans="1:5">
      <c r="A27" s="74"/>
      <c r="B27" s="90"/>
      <c r="C27" s="75"/>
      <c r="D27" s="77"/>
      <c r="E27" s="76"/>
    </row>
    <row r="28" spans="1:5">
      <c r="A28" s="74"/>
      <c r="B28" s="90"/>
      <c r="C28" s="90"/>
      <c r="D28" s="78"/>
      <c r="E28" s="76"/>
    </row>
    <row r="29" spans="1:5">
      <c r="A29" s="74"/>
      <c r="B29" s="90"/>
      <c r="C29" s="90"/>
      <c r="D29" s="78"/>
      <c r="E29" s="76"/>
    </row>
    <row r="30" spans="1:5">
      <c r="A30" s="74"/>
      <c r="B30" s="90"/>
      <c r="C30" s="101"/>
      <c r="D30" s="78"/>
      <c r="E30" s="76"/>
    </row>
    <row r="31" spans="1:5">
      <c r="A31" s="91"/>
      <c r="B31" s="92"/>
      <c r="C31" s="92"/>
      <c r="D31" s="93"/>
      <c r="E31" s="94"/>
    </row>
    <row r="32" spans="1:5">
      <c r="A32" s="102"/>
      <c r="B32" s="6"/>
      <c r="C32" s="6"/>
      <c r="D32" s="6"/>
      <c r="E32" s="141"/>
    </row>
    <row r="33" spans="1:6">
      <c r="A33" s="102"/>
      <c r="B33" s="6"/>
      <c r="C33" s="6"/>
      <c r="D33" s="6"/>
      <c r="E33" s="141"/>
      <c r="F33" s="10"/>
    </row>
    <row r="34" spans="1:6">
      <c r="A34" s="23"/>
      <c r="B34" s="17"/>
      <c r="C34" s="17"/>
      <c r="D34" s="17"/>
      <c r="E34" s="142"/>
      <c r="F34" s="10"/>
    </row>
    <row r="35" spans="1:6">
      <c r="A35" s="100"/>
      <c r="B35" s="10"/>
      <c r="C35" s="10"/>
      <c r="D35" s="10"/>
      <c r="E35" s="143"/>
    </row>
    <row r="36" spans="1:6">
      <c r="A36" s="102"/>
      <c r="B36" s="6"/>
      <c r="C36" s="6"/>
      <c r="D36" s="6"/>
      <c r="E36" s="141"/>
    </row>
    <row r="37" spans="1:6">
      <c r="A37" s="102"/>
      <c r="B37" s="6"/>
      <c r="C37" s="6"/>
      <c r="D37" s="6"/>
      <c r="E37" s="141"/>
    </row>
    <row r="38" spans="1:6">
      <c r="A38" s="102"/>
      <c r="B38" s="6"/>
      <c r="C38" s="6"/>
      <c r="D38" s="6"/>
      <c r="E38" s="141"/>
    </row>
    <row r="39" spans="1:6">
      <c r="A39" s="102"/>
      <c r="B39" s="6"/>
      <c r="C39" s="6"/>
      <c r="D39" s="6"/>
      <c r="E39" s="141"/>
    </row>
    <row r="40" spans="1:6">
      <c r="A40" s="102"/>
      <c r="B40" s="6"/>
      <c r="C40" s="6"/>
      <c r="D40" s="6"/>
      <c r="E40" s="141"/>
    </row>
    <row r="41" spans="1:6">
      <c r="A41" s="102"/>
      <c r="B41" s="6"/>
      <c r="C41" s="6"/>
      <c r="D41" s="6"/>
      <c r="E41" s="141"/>
    </row>
    <row r="42" spans="1:6">
      <c r="A42" s="102"/>
      <c r="B42" s="6"/>
      <c r="C42" s="6"/>
      <c r="D42" s="6"/>
      <c r="E42" s="141"/>
    </row>
    <row r="43" spans="1:6">
      <c r="A43" s="102"/>
      <c r="B43" s="6"/>
      <c r="C43" s="6"/>
      <c r="D43" s="6"/>
      <c r="E43" s="141"/>
    </row>
    <row r="44" spans="1:6">
      <c r="A44" s="102"/>
      <c r="B44" s="6"/>
      <c r="C44" s="6"/>
      <c r="D44" s="6"/>
      <c r="E44" s="141"/>
    </row>
    <row r="45" spans="1:6">
      <c r="A45" s="102"/>
      <c r="B45" s="6"/>
      <c r="C45" s="6"/>
      <c r="D45" s="6"/>
      <c r="E45" s="141"/>
    </row>
    <row r="46" spans="1:6">
      <c r="A46" s="102"/>
      <c r="B46" s="6"/>
      <c r="C46" s="6"/>
      <c r="D46" s="6"/>
      <c r="E46" s="141"/>
    </row>
    <row r="47" spans="1:6">
      <c r="A47" s="102"/>
      <c r="B47" s="6"/>
      <c r="C47" s="6"/>
      <c r="D47" s="6"/>
      <c r="E47" s="141"/>
    </row>
    <row r="48" spans="1:6">
      <c r="A48" s="144"/>
      <c r="B48" s="2"/>
      <c r="C48" s="2"/>
      <c r="D48" s="2"/>
      <c r="E48" s="145"/>
    </row>
  </sheetData>
  <mergeCells count="10">
    <mergeCell ref="A1:E1"/>
    <mergeCell ref="A2:B2"/>
    <mergeCell ref="C2:D2"/>
    <mergeCell ref="D7:E7"/>
    <mergeCell ref="D11:E11"/>
    <mergeCell ref="D6:E6"/>
    <mergeCell ref="D8:E8"/>
    <mergeCell ref="A3:E3"/>
    <mergeCell ref="A4:E4"/>
    <mergeCell ref="D9:E9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 xml:space="preserve">&amp;L&amp;"Arial,Bold"&amp;11&amp;A&amp;R&amp;"Arial,Italic"Page &amp;P of &amp;N&amp;"Arial,Regular"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Other</vt:lpstr>
      <vt:lpstr>Gifts</vt:lpstr>
      <vt:lpstr>Gifts!Print_Area</vt:lpstr>
      <vt:lpstr>Hospitality!Print_Area</vt:lpstr>
      <vt:lpstr>Other!Print_Area</vt:lpstr>
      <vt:lpstr>Travel!Print_Area</vt:lpstr>
    </vt:vector>
  </TitlesOfParts>
  <Company>SSC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ewingju</cp:lastModifiedBy>
  <cp:lastPrinted>2014-07-17T23:08:45Z</cp:lastPrinted>
  <dcterms:created xsi:type="dcterms:W3CDTF">2010-10-17T20:59:02Z</dcterms:created>
  <dcterms:modified xsi:type="dcterms:W3CDTF">2014-07-17T23:13:29Z</dcterms:modified>
</cp:coreProperties>
</file>