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ANAGERS\SSC\Chief Executive's Expenditure\2017-18\"/>
    </mc:Choice>
  </mc:AlternateContent>
  <bookViews>
    <workbookView xWindow="5580" yWindow="0" windowWidth="24270" windowHeight="12570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Print_Area" localSheetId="3">'All other  expenses'!$A$1:$E$30</definedName>
    <definedName name="_xlnm.Print_Area" localSheetId="2">'Gifts and Benefits'!$A$1:$E$14</definedName>
    <definedName name="_xlnm.Print_Area" localSheetId="1">Hospitality!$A$1:$F$21</definedName>
    <definedName name="_xlnm.Print_Area" localSheetId="0">Travel!$A$1:$D$202</definedName>
  </definedNames>
  <calcPr calcId="152511" calcMode="manual"/>
</workbook>
</file>

<file path=xl/calcChain.xml><?xml version="1.0" encoding="utf-8"?>
<calcChain xmlns="http://schemas.openxmlformats.org/spreadsheetml/2006/main">
  <c r="C4" i="2" l="1"/>
  <c r="B201" i="1" l="1"/>
  <c r="B182" i="1" l="1"/>
  <c r="B60" i="1" l="1"/>
  <c r="B12" i="2"/>
  <c r="B21" i="2" s="1"/>
  <c r="B19" i="3"/>
  <c r="B30" i="3" s="1"/>
  <c r="C3" i="2" l="1"/>
  <c r="C4" i="3" l="1"/>
  <c r="C3" i="3"/>
  <c r="C2" i="3"/>
  <c r="C4" i="4"/>
  <c r="C3" i="4"/>
  <c r="C2" i="4"/>
  <c r="C2" i="2"/>
  <c r="B202" i="1" l="1"/>
</calcChain>
</file>

<file path=xl/sharedStrings.xml><?xml version="1.0" encoding="utf-8"?>
<sst xmlns="http://schemas.openxmlformats.org/spreadsheetml/2006/main" count="484" uniqueCount="175">
  <si>
    <t>Date</t>
  </si>
  <si>
    <t>Location/s</t>
  </si>
  <si>
    <t>Location</t>
  </si>
  <si>
    <t>Disclosure period</t>
  </si>
  <si>
    <t>Sub total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</si>
  <si>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</si>
  <si>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</si>
  <si>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</si>
  <si>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</si>
  <si>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</si>
  <si>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Total other expenses</t>
  </si>
  <si>
    <t>Local Travel (within City, excluding travel to airport)</t>
  </si>
  <si>
    <t>Gifts  and hospitality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</si>
  <si>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</si>
  <si>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</si>
  <si>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</si>
  <si>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</si>
  <si>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Date(s)</t>
  </si>
  <si>
    <t>Hospitality</t>
  </si>
  <si>
    <t>Purpose</t>
  </si>
  <si>
    <t>Comments</t>
  </si>
  <si>
    <t>Office of Film and Literature Classification</t>
  </si>
  <si>
    <t>D.E. Shanks</t>
  </si>
  <si>
    <t>Travel (1 person)</t>
  </si>
  <si>
    <t>Unknown</t>
  </si>
  <si>
    <t>3/7/17 - 4/7/17</t>
  </si>
  <si>
    <t>31/7/17 - 5/8/17</t>
  </si>
  <si>
    <t>Rental car (4 people)</t>
  </si>
  <si>
    <t>8-12 Oct 2017</t>
  </si>
  <si>
    <t>17-23 October 2017</t>
  </si>
  <si>
    <t>Airfares (1 person)</t>
  </si>
  <si>
    <t>29 Nov - 3 Dec 2017</t>
  </si>
  <si>
    <t>26/3/18-27/3/18</t>
  </si>
  <si>
    <t>21/5/18 - 23/5/18</t>
  </si>
  <si>
    <t>Rental car (1 person)</t>
  </si>
  <si>
    <t>16-18/5/18</t>
  </si>
  <si>
    <t>Hamilton</t>
  </si>
  <si>
    <t>16-18 May 2018</t>
  </si>
  <si>
    <t>30 May - 2 June 2018</t>
  </si>
  <si>
    <t>Queenstown</t>
  </si>
  <si>
    <t>Registration to Critical Health Education Studies (CHESS) Conference</t>
  </si>
  <si>
    <t>30/5/18-2/6/18</t>
  </si>
  <si>
    <t>Meals</t>
  </si>
  <si>
    <t>Taxi</t>
  </si>
  <si>
    <t>Accommodation (1 night)</t>
  </si>
  <si>
    <t>Parking - Auckland</t>
  </si>
  <si>
    <t>Meal</t>
  </si>
  <si>
    <t>Petrol (rental car)</t>
  </si>
  <si>
    <t>Conference Fee</t>
  </si>
  <si>
    <t>17-23 October 2028</t>
  </si>
  <si>
    <t>Lunch</t>
  </si>
  <si>
    <t>Coffee meeting</t>
  </si>
  <si>
    <t>Travel insurance</t>
  </si>
  <si>
    <t>Mevo booking (electric car hire trial)</t>
  </si>
  <si>
    <t>Taxi (for 2)</t>
  </si>
  <si>
    <t>Media Interview</t>
  </si>
  <si>
    <t>Taxi (for 3)</t>
  </si>
  <si>
    <t>Examination of film for classification</t>
  </si>
  <si>
    <t>Meeting with potential supplier</t>
  </si>
  <si>
    <t>Meeting with Officials to discuss policy matters</t>
  </si>
  <si>
    <t>Wellington</t>
  </si>
  <si>
    <t>Lunch for 5</t>
  </si>
  <si>
    <t xml:space="preserve">Meal with conference presenters from Auckland University </t>
  </si>
  <si>
    <t>Call phone plan, calls and data</t>
  </si>
  <si>
    <t>Also disclosed under Travel Expenses</t>
  </si>
  <si>
    <t>Gifts</t>
  </si>
  <si>
    <t>Kiwiana gifts</t>
  </si>
  <si>
    <t>International Classification Forum hosted by the Korea Media Ratings Board</t>
  </si>
  <si>
    <t>Stockholm, Sweden</t>
  </si>
  <si>
    <t>Korea</t>
  </si>
  <si>
    <t>Meals during transit</t>
  </si>
  <si>
    <t>Airport taxi (Wellington)</t>
  </si>
  <si>
    <t>Scoping/Planning meeting</t>
  </si>
  <si>
    <t>Lunch for 2</t>
  </si>
  <si>
    <t xml:space="preserve">Meeting with commercial distributor </t>
  </si>
  <si>
    <t xml:space="preserve">Causal meeting for 5 </t>
  </si>
  <si>
    <t>Planning session</t>
  </si>
  <si>
    <t>Networking</t>
  </si>
  <si>
    <t>Networking &amp; Planning</t>
  </si>
  <si>
    <t>Coffee meeting for 3</t>
  </si>
  <si>
    <t>Meeting with Executive Officer of Ara Taiohi - organisers of Involve conference supporting organisations working with youth</t>
  </si>
  <si>
    <t>Relationship building &amp; policy discussion</t>
  </si>
  <si>
    <t>Relationship building &amp; courtesy</t>
  </si>
  <si>
    <t xml:space="preserve">Coffee meeting with author &amp; Comms Manager </t>
  </si>
  <si>
    <t>Meeting with Vodafone Foundation about their work with youth</t>
  </si>
  <si>
    <t xml:space="preserve">Meal for 3 </t>
  </si>
  <si>
    <t>Korea Media Ratings Board</t>
  </si>
  <si>
    <t>Airfares to Stockholm, Sweden</t>
  </si>
  <si>
    <t>Airport Transfers</t>
  </si>
  <si>
    <t>Swedish Media Council</t>
  </si>
  <si>
    <t>In support of invitation to present at the 2017 International Classification Forum</t>
  </si>
  <si>
    <t>In support of invitation to present at the 2017 International Classification Conference</t>
  </si>
  <si>
    <t>30 Nov - 3 Dec 2017</t>
  </si>
  <si>
    <t>31 Nov - 3 Dec 2017</t>
  </si>
  <si>
    <t>Incidental - sim card</t>
  </si>
  <si>
    <t>Incidental - power adapter</t>
  </si>
  <si>
    <t>Incidental - data</t>
  </si>
  <si>
    <t>Taxi (Auckland)</t>
  </si>
  <si>
    <t>Taxi - Airport (Wellington)</t>
  </si>
  <si>
    <t>Taxi (Stockholm)</t>
  </si>
  <si>
    <t>Taxi (Seoul)</t>
  </si>
  <si>
    <t>Taxi - Airport (Sydney)</t>
  </si>
  <si>
    <t>NZIFF 2018 Wellington Programme Launch</t>
  </si>
  <si>
    <t>Accepted + 1</t>
  </si>
  <si>
    <t>Ngā Taonga Broadcasting event launch</t>
  </si>
  <si>
    <t>New Zealand Law Society annual fee</t>
  </si>
  <si>
    <t>Session with counsellor</t>
  </si>
  <si>
    <t>Accessed under the Office's Employee Assistance programme</t>
  </si>
  <si>
    <t xml:space="preserve">Wellington </t>
  </si>
  <si>
    <t>Attending International Classification Conference</t>
  </si>
  <si>
    <t>Taxi (Wellington)</t>
  </si>
  <si>
    <t>Taxi (Hamilton)</t>
  </si>
  <si>
    <t>Taxi (Wellington to Airport)</t>
  </si>
  <si>
    <t>Taxi (Queenstown from Airport)</t>
  </si>
  <si>
    <t>Taxi (Queenstown to Airport)</t>
  </si>
  <si>
    <t>Parking (Wellington Airport)</t>
  </si>
  <si>
    <t>Meeting with interested parties &amp; Officials to discuss specific publications</t>
  </si>
  <si>
    <t>Meeting with NZ Film Commission to discuss publication</t>
  </si>
  <si>
    <t>Free(ish) hire to trial electric car</t>
  </si>
  <si>
    <t>Rental car fuel</t>
  </si>
  <si>
    <t>Travel From Meeting with Deputy Chief Executive, Toi Hiranga to Censor for a Day event</t>
  </si>
  <si>
    <t>Host delegation from Korea
Media Ratings Board</t>
  </si>
  <si>
    <t>Discuss potential participation in a book about tackling child sexual abuse in New Zealand</t>
  </si>
  <si>
    <t>Registration to In-house Lawyers Association of New Zealand Annual Conference</t>
  </si>
  <si>
    <t>No. of items = 3</t>
  </si>
  <si>
    <t>Airfares to Seoul, Korea</t>
  </si>
  <si>
    <t>Interview with TV Three on
 Sexual Violence Research Report
in Auckland
Trip cost: $876.86</t>
  </si>
  <si>
    <t>Accommodation (3 nights)</t>
  </si>
  <si>
    <r>
      <t xml:space="preserve">Interview on The Café on Three - 
changing classification system, 
</t>
    </r>
    <r>
      <rPr>
        <i/>
        <sz val="10"/>
        <color theme="1"/>
        <rFont val="Arial"/>
        <family val="2"/>
      </rPr>
      <t>13 Reasons Why</t>
    </r>
    <r>
      <rPr>
        <sz val="10"/>
        <color theme="1"/>
        <rFont val="Arial"/>
        <family val="2"/>
      </rPr>
      <t xml:space="preserve"> and </t>
    </r>
    <r>
      <rPr>
        <i/>
        <sz val="10"/>
        <color theme="1"/>
        <rFont val="Arial"/>
        <family val="2"/>
      </rPr>
      <t xml:space="preserve">To the Bone
</t>
    </r>
    <r>
      <rPr>
        <sz val="10"/>
        <color theme="1"/>
        <rFont val="Arial"/>
        <family val="2"/>
      </rPr>
      <t>in Auckland
Trip cost: $631.60</t>
    </r>
  </si>
  <si>
    <t>Meeting with The Light Project &amp; Auckland University regarding pornography research project. 
Meeting with distributors regarding discussions around
regulatory change
in Auckland
Trip cost: $1,186.40</t>
  </si>
  <si>
    <t>Attending Media Content Regulation workshop 
hosted by Ministry of Culture and Heritage
in Auckland
Trip cost: $817.49</t>
  </si>
  <si>
    <r>
      <t>Conference Fee</t>
    </r>
    <r>
      <rPr>
        <i/>
        <sz val="10"/>
        <color rgb="FFFF0000"/>
        <rFont val="Arial"/>
        <family val="2"/>
      </rPr>
      <t xml:space="preserve"> (also disclosed in Other Expenses)</t>
    </r>
  </si>
  <si>
    <r>
      <t xml:space="preserve">Conference Fee </t>
    </r>
    <r>
      <rPr>
        <i/>
        <sz val="10"/>
        <color rgb="FFFF0000"/>
        <rFont val="Arial"/>
        <family val="2"/>
      </rPr>
      <t>(also disclosed in Other Expenses)</t>
    </r>
  </si>
  <si>
    <t>ILANZ Conference
(In-house Lawyers Association of New Zealand 
Annual Conference) 
in Hamilton
Trip cost: $2,384.35</t>
  </si>
  <si>
    <t>Accommodation (2 nights)</t>
  </si>
  <si>
    <t>Attending CHESS Conference 2018
(Critical Health Education Studies Conference)
in Queenstown
Trip cost: $1,908.49</t>
  </si>
  <si>
    <t>Attending Classification workshop 
with Broadcasters 
in Auckland
Trop cost: $789.70</t>
  </si>
  <si>
    <r>
      <t xml:space="preserve">Presenting OFLC research 
 </t>
    </r>
    <r>
      <rPr>
        <i/>
        <sz val="10"/>
        <color theme="1"/>
        <rFont val="Arial"/>
        <family val="2"/>
      </rPr>
      <t xml:space="preserve">Young New Zealanders Viewing Sexual Violence </t>
    </r>
    <r>
      <rPr>
        <sz val="10"/>
        <color theme="1"/>
        <rFont val="Arial"/>
        <family val="2"/>
      </rPr>
      <t xml:space="preserve">at
International Classification Conference 
in Stockholm, Sweden
19-20 October 2017
Trip cost: $2,032.46
</t>
    </r>
    <r>
      <rPr>
        <i/>
        <sz val="10"/>
        <color theme="1"/>
        <rFont val="Arial"/>
        <family val="2"/>
      </rPr>
      <t>NZD$2,000 contribution to airfares by the 
Swedish Media Council
(See Gifts &amp; Benefits tab for disclosure)</t>
    </r>
  </si>
  <si>
    <t>Accommodation (4 nights)</t>
  </si>
  <si>
    <r>
      <t xml:space="preserve">Stakeholder engagement with 
Film and Video Labelling Body
 and industry members
</t>
    </r>
    <r>
      <rPr>
        <sz val="10"/>
        <color rgb="FFFF0000"/>
        <rFont val="Arial"/>
        <family val="2"/>
      </rPr>
      <t xml:space="preserve">
</t>
    </r>
    <r>
      <rPr>
        <sz val="10"/>
        <color theme="1"/>
        <rFont val="Arial"/>
        <family val="2"/>
      </rPr>
      <t>and participation in 
OFLC Censor for a Day programme 
(</t>
    </r>
    <r>
      <rPr>
        <sz val="10"/>
        <rFont val="Arial"/>
        <family val="2"/>
      </rPr>
      <t>Albany, St Lukes and Manukau)
in Auckland
Trip cost: $1,874.98</t>
    </r>
  </si>
  <si>
    <t>Incidentals - sim card</t>
  </si>
  <si>
    <r>
      <t xml:space="preserve">Presenting paper 
</t>
    </r>
    <r>
      <rPr>
        <i/>
        <sz val="10"/>
        <color theme="1"/>
        <rFont val="Arial"/>
        <family val="2"/>
      </rPr>
      <t>How New Zealand is Informing Media Education through Research</t>
    </r>
    <r>
      <rPr>
        <sz val="10"/>
        <color theme="1"/>
        <rFont val="Arial"/>
        <family val="2"/>
      </rPr>
      <t xml:space="preserve"> 
at 2017 International Classification Forum
in Seoul, Korea
 1 December 2017
Trip cost: $522.96
</t>
    </r>
    <r>
      <rPr>
        <i/>
        <sz val="10"/>
        <color theme="1"/>
        <rFont val="Arial"/>
        <family val="2"/>
      </rPr>
      <t xml:space="preserve">
Airfares, accommodation and airport transits 
paid by the Korean Media Rating Board
Airfares:      NZD$2,353 
Accommodation:~NZD$524
(See Gifts &amp; Benefits tab for full disclosure)</t>
    </r>
    <r>
      <rPr>
        <sz val="10"/>
        <color theme="1"/>
        <rFont val="Arial"/>
        <family val="2"/>
      </rPr>
      <t xml:space="preserve">
</t>
    </r>
  </si>
  <si>
    <t>Incidentals</t>
  </si>
  <si>
    <t>Domestic Travel (within NZ, including travel to and from local airport)</t>
  </si>
  <si>
    <t>Meeting with OFLC stakeholders 
and attending 
Broadcasting Standards Authority Stakeholder Function
in Auckland
Trip cost: $536.40</t>
  </si>
  <si>
    <t>Meeting with commercial distributor and 
interview with Mediaworks
in Auckland
Trip cost: $527.10</t>
  </si>
  <si>
    <t>Participate in OFLC Censor for a Day 
educational programme for secondary schools
in Manukau, Auckland
Trip cost: $303.50</t>
  </si>
  <si>
    <t xml:space="preserve">Host informal session with concerned parent and children in preparation for media interview. </t>
  </si>
  <si>
    <t>Informal interview with applicant for employment who was unable to attend structured follow-up interview</t>
  </si>
  <si>
    <t>Visit from visiting staff member from the British Board of Film Classification.  Discuss implementations of Digital Age rating in UK.</t>
  </si>
  <si>
    <t xml:space="preserve">Accommodation </t>
  </si>
  <si>
    <t>Inc. cell phone &amp; data usage during travel to Stockholm and Australia</t>
  </si>
  <si>
    <t xml:space="preserve">Inc. cell phone &amp; data usage during travel to Korea. </t>
  </si>
  <si>
    <t>Youth Engagement Training</t>
  </si>
  <si>
    <t>In-house training session held for all staff</t>
  </si>
  <si>
    <t>Attend Australian International Movie Convention
and
meet with Assistant Secretary of the 
Australian Classification Board
 in Sydney, Australia
8-12 October 2017
Trip cost: $3,604.57</t>
  </si>
  <si>
    <t>Taxi (from Airport, Stockholm)</t>
  </si>
  <si>
    <t>Taxi (to Airport - Stockholm)</t>
  </si>
  <si>
    <t>Presenting a paper at the 
NZ Motion Picture Industry Council 
Conference 2018
(including travel for interview with Radio New Zealand)
in Auckland
Trip cost: $1,470.66</t>
  </si>
  <si>
    <t>Examination "Mother!"</t>
  </si>
  <si>
    <t>Introductory meeting with Executive Officer of Ara Taiohi - organisers of Involve conference supporting organisations working with youth</t>
  </si>
  <si>
    <t>The New Zealand Film Festival Trust</t>
  </si>
  <si>
    <r>
      <t>All hospitality expenses provided by the CE in the context of his/her job to anyone</t>
    </r>
    <r>
      <rPr>
        <i/>
        <sz val="10"/>
        <rFont val="Arial"/>
        <family val="2"/>
      </rPr>
      <t xml:space="preserve"> external</t>
    </r>
    <r>
      <rPr>
        <i/>
        <sz val="10"/>
        <color indexed="8"/>
        <rFont val="Arial"/>
        <family val="2"/>
      </rPr>
      <t xml:space="preserve"> to the Public Service or statutory Crown entities.</t>
    </r>
  </si>
  <si>
    <t>1 July 2017 to 30 June 2018</t>
  </si>
  <si>
    <t>International Travel (including  travel within NZ at beginning and end of overseas trip)</t>
  </si>
  <si>
    <t>Cost ($)
(inc GST)</t>
  </si>
  <si>
    <t>Nature</t>
  </si>
  <si>
    <t>Purpose of trip</t>
  </si>
  <si>
    <t>Cost (NZ$)
(inc GST)</t>
  </si>
  <si>
    <t>Reason</t>
  </si>
  <si>
    <t xml:space="preserve">Description </t>
  </si>
  <si>
    <t xml:space="preserve">Offered by </t>
  </si>
  <si>
    <t>Estimated value (NZ$)
(inc GST)</t>
  </si>
  <si>
    <t>Gifts and Benefits over $50 annual value</t>
  </si>
  <si>
    <t xml:space="preserve">Comment / explanation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</si>
</sst>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\$#,##0.00;\-\ \$#,##0.00"/>
    <numFmt numFmtId="166" formatCode="dd\ mmm\ yyyy"/>
    <numFmt numFmtId="167" formatCode="d/mm/yyyy;@"/>
  </numFmts>
  <fonts count="41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6"/>
      <color theme="1"/>
      <name val="Calibri Light"/>
      <family val="2"/>
    </font>
    <font>
      <b/>
      <sz val="10"/>
      <color theme="1"/>
      <name val="Calibri Light"/>
      <family val="2"/>
    </font>
    <font>
      <sz val="14"/>
      <color theme="1"/>
      <name val="Calibri Light"/>
      <family val="2"/>
    </font>
    <font>
      <sz val="14"/>
      <color indexed="8"/>
      <name val="Calibri Light"/>
      <family val="2"/>
    </font>
    <font>
      <i/>
      <sz val="10"/>
      <color theme="1"/>
      <name val="Calibri Light"/>
      <family val="2"/>
    </font>
    <font>
      <b/>
      <i/>
      <sz val="10"/>
      <color theme="1"/>
      <name val="Calibri Light"/>
      <family val="2"/>
    </font>
    <font>
      <b/>
      <sz val="10"/>
      <color indexed="8"/>
      <name val="Calibri Light"/>
      <family val="2"/>
    </font>
    <font>
      <sz val="10"/>
      <color theme="1"/>
      <name val="Calibri Light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</font>
    <font>
      <sz val="10"/>
      <color rgb="FFFF0000"/>
      <name val="Calibri Light"/>
      <family val="2"/>
    </font>
    <font>
      <b/>
      <sz val="10"/>
      <color theme="0"/>
      <name val="Calibri Light"/>
      <family val="2"/>
    </font>
    <font>
      <sz val="11"/>
      <color theme="0"/>
      <name val="Arial"/>
      <family val="2"/>
    </font>
    <font>
      <b/>
      <sz val="12"/>
      <color theme="0"/>
      <name val="Calibri Light"/>
      <family val="2"/>
    </font>
    <font>
      <sz val="9"/>
      <color theme="1"/>
      <name val="Calibri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  <font>
      <b/>
      <sz val="16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8" fillId="0" borderId="0" applyFont="0" applyFill="0" applyBorder="0" applyAlignment="0" applyProtection="0"/>
    <xf numFmtId="0" fontId="19" fillId="0" borderId="0"/>
  </cellStyleXfs>
  <cellXfs count="269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9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 readingOrder="1"/>
    </xf>
    <xf numFmtId="0" fontId="6" fillId="0" borderId="0" xfId="0" applyFont="1" applyBorder="1" applyAlignment="1">
      <alignment vertical="center" wrapText="1" readingOrder="1"/>
    </xf>
    <xf numFmtId="0" fontId="0" fillId="0" borderId="0" xfId="0" applyFont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0" xfId="0" applyBorder="1" applyAlignment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wrapText="1"/>
    </xf>
    <xf numFmtId="165" fontId="19" fillId="0" borderId="0" xfId="0" applyNumberFormat="1" applyFont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5" fontId="19" fillId="0" borderId="0" xfId="0" applyNumberFormat="1" applyFont="1" applyAlignment="1"/>
    <xf numFmtId="164" fontId="1" fillId="2" borderId="3" xfId="0" applyNumberFormat="1" applyFont="1" applyFill="1" applyBorder="1" applyAlignment="1">
      <alignment vertical="center"/>
    </xf>
    <xf numFmtId="165" fontId="19" fillId="0" borderId="0" xfId="0" applyNumberFormat="1" applyFont="1" applyBorder="1" applyAlignment="1"/>
    <xf numFmtId="8" fontId="0" fillId="0" borderId="0" xfId="0" applyNumberFormat="1" applyBorder="1" applyAlignment="1">
      <alignment wrapText="1"/>
    </xf>
    <xf numFmtId="8" fontId="0" fillId="0" borderId="0" xfId="0" applyNumberFormat="1" applyAlignment="1">
      <alignment wrapText="1"/>
    </xf>
    <xf numFmtId="8" fontId="0" fillId="0" borderId="0" xfId="0" applyNumberForma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165" fontId="19" fillId="0" borderId="6" xfId="0" applyNumberFormat="1" applyFont="1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0" xfId="0" applyFont="1" applyBorder="1" applyAlignment="1">
      <alignment vertical="top"/>
    </xf>
    <xf numFmtId="165" fontId="19" fillId="0" borderId="0" xfId="0" applyNumberFormat="1" applyFont="1" applyAlignment="1">
      <alignment horizontal="left" vertical="top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2" fillId="0" borderId="0" xfId="0" applyFont="1" applyBorder="1" applyAlignment="1">
      <alignment vertical="center" wrapText="1" readingOrder="1"/>
    </xf>
    <xf numFmtId="0" fontId="23" fillId="0" borderId="0" xfId="0" applyFont="1" applyBorder="1" applyAlignment="1">
      <alignment vertical="center" wrapText="1" readingOrder="1"/>
    </xf>
    <xf numFmtId="0" fontId="25" fillId="0" borderId="0" xfId="0" applyFont="1" applyBorder="1"/>
    <xf numFmtId="0" fontId="26" fillId="0" borderId="7" xfId="0" applyFont="1" applyBorder="1" applyAlignment="1">
      <alignment horizontal="left" wrapText="1"/>
    </xf>
    <xf numFmtId="0" fontId="26" fillId="0" borderId="2" xfId="0" applyFont="1" applyBorder="1" applyAlignment="1">
      <alignment wrapText="1"/>
    </xf>
    <xf numFmtId="0" fontId="26" fillId="0" borderId="8" xfId="0" applyFont="1" applyBorder="1" applyAlignment="1">
      <alignment wrapText="1"/>
    </xf>
    <xf numFmtId="0" fontId="27" fillId="0" borderId="0" xfId="0" applyFont="1" applyBorder="1"/>
    <xf numFmtId="0" fontId="21" fillId="0" borderId="0" xfId="0" applyFont="1" applyBorder="1" applyAlignment="1">
      <alignment wrapText="1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Fill="1"/>
    <xf numFmtId="0" fontId="0" fillId="0" borderId="0" xfId="0" applyFont="1" applyFill="1" applyAlignment="1">
      <alignment vertical="top"/>
    </xf>
    <xf numFmtId="165" fontId="19" fillId="0" borderId="6" xfId="0" applyNumberFormat="1" applyFont="1" applyBorder="1" applyAlignment="1">
      <alignment horizontal="left" vertical="center" indent="2"/>
    </xf>
    <xf numFmtId="167" fontId="31" fillId="0" borderId="0" xfId="0" applyNumberFormat="1" applyFont="1" applyAlignment="1">
      <alignment vertical="center"/>
    </xf>
    <xf numFmtId="0" fontId="0" fillId="0" borderId="0" xfId="0" applyFont="1" applyAlignment="1">
      <alignment vertical="top"/>
    </xf>
    <xf numFmtId="44" fontId="0" fillId="0" borderId="0" xfId="1" applyFont="1" applyFill="1" applyAlignment="1">
      <alignment vertical="top"/>
    </xf>
    <xf numFmtId="14" fontId="8" fillId="0" borderId="9" xfId="0" applyNumberFormat="1" applyFont="1" applyBorder="1" applyAlignment="1">
      <alignment horizontal="right" wrapText="1" indent="3"/>
    </xf>
    <xf numFmtId="0" fontId="0" fillId="0" borderId="9" xfId="0" applyBorder="1" applyAlignment="1">
      <alignment horizontal="right" wrapText="1" indent="3"/>
    </xf>
    <xf numFmtId="0" fontId="0" fillId="0" borderId="0" xfId="0" applyAlignment="1">
      <alignment horizontal="right" wrapText="1" indent="3"/>
    </xf>
    <xf numFmtId="14" fontId="0" fillId="0" borderId="9" xfId="0" applyNumberFormat="1" applyBorder="1" applyAlignment="1">
      <alignment horizontal="right" wrapText="1" indent="3"/>
    </xf>
    <xf numFmtId="14" fontId="0" fillId="0" borderId="0" xfId="0" applyNumberFormat="1" applyAlignment="1">
      <alignment horizontal="right" wrapText="1" indent="3"/>
    </xf>
    <xf numFmtId="14" fontId="0" fillId="0" borderId="9" xfId="0" applyNumberFormat="1" applyBorder="1" applyAlignment="1">
      <alignment horizontal="right" vertical="top" wrapText="1" indent="3"/>
    </xf>
    <xf numFmtId="165" fontId="19" fillId="0" borderId="0" xfId="0" applyNumberFormat="1" applyFont="1" applyBorder="1" applyAlignment="1">
      <alignment horizontal="right" vertical="center" indent="2"/>
    </xf>
    <xf numFmtId="0" fontId="0" fillId="0" borderId="0" xfId="0" applyBorder="1" applyAlignment="1">
      <alignment horizontal="left" vertical="center" wrapText="1" indent="1"/>
    </xf>
    <xf numFmtId="166" fontId="19" fillId="0" borderId="4" xfId="0" applyNumberFormat="1" applyFont="1" applyBorder="1" applyAlignment="1">
      <alignment horizontal="right" vertical="center" indent="2"/>
    </xf>
    <xf numFmtId="166" fontId="19" fillId="0" borderId="9" xfId="0" applyNumberFormat="1" applyFont="1" applyBorder="1" applyAlignment="1">
      <alignment horizontal="right" vertical="center" indent="2"/>
    </xf>
    <xf numFmtId="166" fontId="19" fillId="0" borderId="10" xfId="0" applyNumberFormat="1" applyFont="1" applyBorder="1" applyAlignment="1">
      <alignment horizontal="right" vertical="center" indent="2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65" fontId="19" fillId="0" borderId="6" xfId="0" applyNumberFormat="1" applyFont="1" applyBorder="1" applyAlignment="1">
      <alignment horizontal="left" vertical="center"/>
    </xf>
    <xf numFmtId="165" fontId="19" fillId="0" borderId="11" xfId="0" applyNumberFormat="1" applyFont="1" applyBorder="1" applyAlignment="1">
      <alignment horizontal="left" vertical="center"/>
    </xf>
    <xf numFmtId="6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5" fontId="19" fillId="0" borderId="3" xfId="0" applyNumberFormat="1" applyFont="1" applyBorder="1" applyAlignment="1">
      <alignment horizontal="right" vertical="center" indent="2"/>
    </xf>
    <xf numFmtId="165" fontId="19" fillId="0" borderId="5" xfId="0" applyNumberFormat="1" applyFont="1" applyBorder="1" applyAlignment="1">
      <alignment horizontal="left" vertical="center" indent="1"/>
    </xf>
    <xf numFmtId="165" fontId="19" fillId="0" borderId="6" xfId="0" applyNumberFormat="1" applyFont="1" applyBorder="1" applyAlignment="1">
      <alignment horizontal="left" vertical="center" indent="1"/>
    </xf>
    <xf numFmtId="165" fontId="19" fillId="0" borderId="1" xfId="0" applyNumberFormat="1" applyFont="1" applyBorder="1" applyAlignment="1">
      <alignment horizontal="right" vertical="center" indent="2"/>
    </xf>
    <xf numFmtId="165" fontId="19" fillId="0" borderId="11" xfId="0" applyNumberFormat="1" applyFont="1" applyBorder="1" applyAlignment="1">
      <alignment horizontal="left" vertical="center" indent="1"/>
    </xf>
    <xf numFmtId="165" fontId="19" fillId="0" borderId="6" xfId="0" applyNumberFormat="1" applyFont="1" applyBorder="1" applyAlignment="1">
      <alignment horizontal="left" vertical="center" wrapText="1" indent="1"/>
    </xf>
    <xf numFmtId="0" fontId="15" fillId="0" borderId="0" xfId="0" applyFont="1" applyFill="1" applyBorder="1" applyAlignment="1">
      <alignment vertical="center" wrapText="1" readingOrder="1"/>
    </xf>
    <xf numFmtId="0" fontId="0" fillId="0" borderId="3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165" fontId="19" fillId="0" borderId="2" xfId="0" applyNumberFormat="1" applyFont="1" applyBorder="1" applyAlignment="1">
      <alignment horizontal="right" vertical="center" indent="2"/>
    </xf>
    <xf numFmtId="165" fontId="29" fillId="0" borderId="0" xfId="0" applyNumberFormat="1" applyFont="1" applyBorder="1" applyAlignment="1">
      <alignment horizontal="left" vertical="center" indent="2"/>
    </xf>
    <xf numFmtId="165" fontId="29" fillId="0" borderId="0" xfId="0" applyNumberFormat="1" applyFont="1" applyBorder="1" applyAlignment="1">
      <alignment horizontal="left" vertical="center" wrapText="1" indent="2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165" fontId="19" fillId="0" borderId="3" xfId="0" applyNumberFormat="1" applyFont="1" applyBorder="1" applyAlignment="1">
      <alignment horizontal="right" vertical="center"/>
    </xf>
    <xf numFmtId="165" fontId="19" fillId="0" borderId="0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left" vertical="center" wrapText="1"/>
    </xf>
    <xf numFmtId="165" fontId="0" fillId="0" borderId="0" xfId="0" applyNumberFormat="1" applyAlignment="1">
      <alignment horizontal="left" wrapText="1"/>
    </xf>
    <xf numFmtId="165" fontId="8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6" fillId="3" borderId="7" xfId="0" applyFont="1" applyFill="1" applyBorder="1" applyAlignment="1">
      <alignment vertical="center" readingOrder="1"/>
    </xf>
    <xf numFmtId="164" fontId="17" fillId="3" borderId="2" xfId="0" applyNumberFormat="1" applyFont="1" applyFill="1" applyBorder="1" applyAlignment="1">
      <alignment vertical="center"/>
    </xf>
    <xf numFmtId="0" fontId="18" fillId="3" borderId="2" xfId="0" applyFont="1" applyFill="1" applyBorder="1" applyAlignment="1"/>
    <xf numFmtId="0" fontId="15" fillId="4" borderId="8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5" fillId="4" borderId="5" xfId="0" applyFont="1" applyFill="1" applyBorder="1" applyAlignment="1">
      <alignment wrapText="1"/>
    </xf>
    <xf numFmtId="0" fontId="16" fillId="3" borderId="7" xfId="0" applyFont="1" applyFill="1" applyBorder="1" applyAlignment="1">
      <alignment vertical="center" wrapText="1" readingOrder="1"/>
    </xf>
    <xf numFmtId="164" fontId="16" fillId="3" borderId="2" xfId="0" applyNumberFormat="1" applyFont="1" applyFill="1" applyBorder="1" applyAlignment="1">
      <alignment vertical="center" wrapText="1" readingOrder="1"/>
    </xf>
    <xf numFmtId="0" fontId="16" fillId="3" borderId="4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vertical="center" wrapText="1" readingOrder="1"/>
    </xf>
    <xf numFmtId="164" fontId="16" fillId="3" borderId="0" xfId="0" applyNumberFormat="1" applyFont="1" applyFill="1" applyBorder="1" applyAlignment="1">
      <alignment vertical="center" wrapText="1" readingOrder="1"/>
    </xf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44" fontId="29" fillId="0" borderId="0" xfId="1" applyNumberFormat="1" applyFont="1" applyBorder="1" applyAlignment="1">
      <alignment horizontal="left" wrapText="1"/>
    </xf>
    <xf numFmtId="0" fontId="18" fillId="0" borderId="0" xfId="0" applyFont="1"/>
    <xf numFmtId="0" fontId="16" fillId="3" borderId="0" xfId="0" applyFont="1" applyFill="1" applyBorder="1" applyAlignment="1">
      <alignment vertical="center" wrapText="1"/>
    </xf>
    <xf numFmtId="0" fontId="34" fillId="3" borderId="3" xfId="0" applyFont="1" applyFill="1" applyBorder="1" applyAlignment="1"/>
    <xf numFmtId="164" fontId="16" fillId="3" borderId="3" xfId="0" applyNumberFormat="1" applyFont="1" applyFill="1" applyBorder="1" applyAlignment="1">
      <alignment vertical="center" wrapText="1"/>
    </xf>
    <xf numFmtId="0" fontId="34" fillId="3" borderId="5" xfId="0" applyFont="1" applyFill="1" applyBorder="1" applyAlignment="1">
      <alignment wrapText="1"/>
    </xf>
    <xf numFmtId="0" fontId="9" fillId="0" borderId="0" xfId="0" applyFont="1" applyBorder="1"/>
    <xf numFmtId="0" fontId="33" fillId="0" borderId="0" xfId="0" applyFont="1" applyBorder="1" applyAlignment="1">
      <alignment horizontal="left"/>
    </xf>
    <xf numFmtId="165" fontId="37" fillId="0" borderId="0" xfId="0" applyNumberFormat="1" applyFont="1" applyFill="1" applyAlignment="1">
      <alignment horizontal="left" vertical="top"/>
    </xf>
    <xf numFmtId="165" fontId="37" fillId="0" borderId="0" xfId="0" applyNumberFormat="1" applyFont="1" applyAlignment="1">
      <alignment horizontal="left" vertical="top"/>
    </xf>
    <xf numFmtId="165" fontId="37" fillId="0" borderId="0" xfId="0" applyNumberFormat="1" applyFont="1" applyAlignment="1">
      <alignment horizontal="left"/>
    </xf>
    <xf numFmtId="0" fontId="38" fillId="0" borderId="0" xfId="0" applyFont="1" applyBorder="1" applyAlignment="1">
      <alignment horizontal="left"/>
    </xf>
    <xf numFmtId="0" fontId="38" fillId="0" borderId="0" xfId="0" applyFont="1" applyAlignment="1">
      <alignment horizontal="left" wrapText="1"/>
    </xf>
    <xf numFmtId="0" fontId="18" fillId="3" borderId="2" xfId="0" applyFont="1" applyFill="1" applyBorder="1" applyAlignment="1">
      <alignment wrapText="1"/>
    </xf>
    <xf numFmtId="0" fontId="18" fillId="3" borderId="8" xfId="0" applyFont="1" applyFill="1" applyBorder="1" applyAlignment="1">
      <alignment wrapText="1"/>
    </xf>
    <xf numFmtId="0" fontId="0" fillId="0" borderId="2" xfId="0" applyFont="1" applyBorder="1" applyAlignment="1">
      <alignment horizontal="left" vertical="center" wrapText="1" indent="1"/>
    </xf>
    <xf numFmtId="0" fontId="0" fillId="0" borderId="8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left" vertical="center" wrapText="1" indent="1"/>
    </xf>
    <xf numFmtId="0" fontId="32" fillId="0" borderId="9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7" fillId="0" borderId="0" xfId="0" applyFont="1" applyBorder="1" applyAlignment="1"/>
    <xf numFmtId="0" fontId="27" fillId="0" borderId="0" xfId="0" applyFont="1" applyBorder="1" applyAlignment="1">
      <alignment horizontal="justify" vertic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6" fillId="0" borderId="0" xfId="0" applyFont="1" applyBorder="1" applyAlignment="1">
      <alignment wrapText="1"/>
    </xf>
    <xf numFmtId="0" fontId="27" fillId="0" borderId="0" xfId="0" applyFont="1" applyBorder="1" applyAlignment="1">
      <alignment horizontal="left" vertical="top"/>
    </xf>
    <xf numFmtId="166" fontId="19" fillId="0" borderId="7" xfId="0" applyNumberFormat="1" applyFont="1" applyBorder="1" applyAlignment="1">
      <alignment horizontal="right" vertical="center" indent="1"/>
    </xf>
    <xf numFmtId="166" fontId="19" fillId="0" borderId="4" xfId="0" applyNumberFormat="1" applyFont="1" applyBorder="1" applyAlignment="1">
      <alignment horizontal="right" vertical="center" indent="1"/>
    </xf>
    <xf numFmtId="166" fontId="19" fillId="0" borderId="9" xfId="0" applyNumberFormat="1" applyFont="1" applyBorder="1" applyAlignment="1">
      <alignment horizontal="right" vertical="center" indent="1"/>
    </xf>
    <xf numFmtId="166" fontId="19" fillId="0" borderId="10" xfId="0" applyNumberFormat="1" applyFont="1" applyBorder="1" applyAlignment="1">
      <alignment horizontal="right" vertical="center" indent="1"/>
    </xf>
    <xf numFmtId="0" fontId="13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5" fillId="4" borderId="10" xfId="0" applyFont="1" applyFill="1" applyBorder="1" applyAlignment="1">
      <alignment vertical="center" wrapText="1" readingOrder="1"/>
    </xf>
    <xf numFmtId="0" fontId="15" fillId="4" borderId="1" xfId="0" applyFont="1" applyFill="1" applyBorder="1" applyAlignment="1">
      <alignment vertical="center" wrapText="1" readingOrder="1"/>
    </xf>
    <xf numFmtId="0" fontId="11" fillId="0" borderId="7" xfId="0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15" fillId="4" borderId="7" xfId="0" applyFont="1" applyFill="1" applyBorder="1" applyAlignment="1">
      <alignment vertical="center" wrapText="1" readingOrder="1"/>
    </xf>
    <xf numFmtId="0" fontId="15" fillId="4" borderId="2" xfId="0" applyFont="1" applyFill="1" applyBorder="1" applyAlignment="1">
      <alignment vertical="center" wrapText="1" readingOrder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 readingOrder="1"/>
    </xf>
    <xf numFmtId="0" fontId="14" fillId="3" borderId="5" xfId="0" applyFont="1" applyFill="1" applyBorder="1" applyAlignment="1">
      <alignment horizontal="left" vertical="center" wrapText="1" readingOrder="1"/>
    </xf>
    <xf numFmtId="0" fontId="14" fillId="3" borderId="9" xfId="0" applyFont="1" applyFill="1" applyBorder="1" applyAlignment="1">
      <alignment horizontal="left" vertical="center" wrapText="1" readingOrder="1"/>
    </xf>
    <xf numFmtId="0" fontId="14" fillId="3" borderId="6" xfId="0" applyFont="1" applyFill="1" applyBorder="1" applyAlignment="1">
      <alignment horizontal="left" vertical="center" wrapText="1" readingOrder="1"/>
    </xf>
    <xf numFmtId="0" fontId="14" fillId="3" borderId="10" xfId="0" applyFont="1" applyFill="1" applyBorder="1" applyAlignment="1">
      <alignment horizontal="left" vertical="center" wrapText="1" readingOrder="1"/>
    </xf>
    <xf numFmtId="0" fontId="14" fillId="3" borderId="11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justify" vertical="center"/>
    </xf>
    <xf numFmtId="0" fontId="36" fillId="0" borderId="9" xfId="0" applyFont="1" applyBorder="1" applyAlignment="1">
      <alignment horizontal="left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 indent="1" readingOrder="1"/>
    </xf>
    <xf numFmtId="0" fontId="22" fillId="0" borderId="8" xfId="0" applyFont="1" applyBorder="1" applyAlignment="1">
      <alignment horizontal="left" vertical="center" wrapText="1" indent="1" readingOrder="1"/>
    </xf>
    <xf numFmtId="0" fontId="23" fillId="0" borderId="7" xfId="0" applyFont="1" applyBorder="1" applyAlignment="1">
      <alignment horizontal="left" vertical="center" wrapText="1" indent="1" readingOrder="1"/>
    </xf>
    <xf numFmtId="0" fontId="23" fillId="0" borderId="8" xfId="0" applyFont="1" applyBorder="1" applyAlignment="1">
      <alignment horizontal="left" vertical="center" wrapText="1" indent="1" readingOrder="1"/>
    </xf>
    <xf numFmtId="0" fontId="0" fillId="0" borderId="0" xfId="0" applyFont="1" applyBorder="1" applyAlignment="1">
      <alignment horizontal="justify" vertical="center"/>
    </xf>
    <xf numFmtId="0" fontId="13" fillId="0" borderId="12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22" fillId="0" borderId="2" xfId="0" applyFont="1" applyBorder="1" applyAlignment="1">
      <alignment horizontal="left" vertical="center" wrapText="1" indent="1" readingOrder="1"/>
    </xf>
    <xf numFmtId="0" fontId="23" fillId="0" borderId="2" xfId="0" applyFont="1" applyBorder="1" applyAlignment="1">
      <alignment horizontal="left" vertical="center" wrapText="1" indent="1" readingOrder="1"/>
    </xf>
    <xf numFmtId="0" fontId="15" fillId="4" borderId="7" xfId="0" applyFont="1" applyFill="1" applyBorder="1" applyAlignment="1">
      <alignment horizontal="left" vertical="center" wrapText="1" readingOrder="1"/>
    </xf>
    <xf numFmtId="0" fontId="15" fillId="4" borderId="2" xfId="0" applyFont="1" applyFill="1" applyBorder="1" applyAlignment="1">
      <alignment horizontal="left" vertical="center" wrapText="1" readingOrder="1"/>
    </xf>
    <xf numFmtId="0" fontId="27" fillId="0" borderId="0" xfId="0" applyFont="1" applyBorder="1" applyAlignment="1"/>
    <xf numFmtId="0" fontId="27" fillId="0" borderId="0" xfId="0" applyFont="1" applyBorder="1" applyAlignment="1">
      <alignment horizontal="justify" vertical="center"/>
    </xf>
    <xf numFmtId="0" fontId="20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 wrapText="1" readingOrder="1"/>
    </xf>
    <xf numFmtId="0" fontId="40" fillId="0" borderId="0" xfId="0" applyFont="1" applyFill="1" applyBorder="1" applyAlignment="1">
      <alignment horizontal="center" vertical="center" wrapText="1" readingOrder="1"/>
    </xf>
    <xf numFmtId="0" fontId="40" fillId="0" borderId="6" xfId="0" applyFont="1" applyFill="1" applyBorder="1" applyAlignment="1">
      <alignment horizontal="center" vertical="center" wrapText="1" readingOrder="1"/>
    </xf>
    <xf numFmtId="0" fontId="35" fillId="4" borderId="7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35" fillId="4" borderId="8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 indent="1"/>
    </xf>
    <xf numFmtId="0" fontId="0" fillId="0" borderId="6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left" vertical="center" wrapText="1" indent="1"/>
    </xf>
    <xf numFmtId="0" fontId="14" fillId="4" borderId="7" xfId="0" applyFont="1" applyFill="1" applyBorder="1" applyAlignment="1">
      <alignment vertical="center" wrapText="1" readingOrder="1"/>
    </xf>
    <xf numFmtId="0" fontId="14" fillId="4" borderId="2" xfId="0" applyFont="1" applyFill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readingOrder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abSelected="1" view="pageBreakPreview" topLeftCell="A184" zoomScale="110" zoomScaleNormal="100" zoomScaleSheetLayoutView="110" workbookViewId="0">
      <selection activeCell="C18" sqref="C18:C39"/>
    </sheetView>
  </sheetViews>
  <sheetFormatPr defaultColWidth="9.28515625" defaultRowHeight="12.75" x14ac:dyDescent="0.2"/>
  <cols>
    <col min="1" max="1" width="25.42578125" style="5" customWidth="1"/>
    <col min="2" max="2" width="23.5703125" style="42" customWidth="1"/>
    <col min="3" max="3" width="49.42578125" style="1" customWidth="1"/>
    <col min="4" max="4" width="32.85546875" style="1" customWidth="1"/>
    <col min="5" max="5" width="42.140625" style="132" customWidth="1"/>
    <col min="6" max="16384" width="9.28515625" style="1"/>
  </cols>
  <sheetData>
    <row r="1" spans="1:5" ht="36" customHeight="1" x14ac:dyDescent="0.2">
      <c r="A1" s="191" t="s">
        <v>16</v>
      </c>
      <c r="B1" s="191"/>
      <c r="C1" s="191"/>
      <c r="D1" s="191"/>
    </row>
    <row r="2" spans="1:5" ht="36" customHeight="1" x14ac:dyDescent="0.2">
      <c r="A2" s="214" t="s">
        <v>7</v>
      </c>
      <c r="B2" s="215"/>
      <c r="C2" s="226" t="s">
        <v>21</v>
      </c>
      <c r="D2" s="227"/>
    </row>
    <row r="3" spans="1:5" ht="36" customHeight="1" x14ac:dyDescent="0.2">
      <c r="A3" s="216" t="s">
        <v>8</v>
      </c>
      <c r="B3" s="217"/>
      <c r="C3" s="228" t="s">
        <v>22</v>
      </c>
      <c r="D3" s="229"/>
    </row>
    <row r="4" spans="1:5" ht="36" customHeight="1" x14ac:dyDescent="0.2">
      <c r="A4" s="218" t="s">
        <v>3</v>
      </c>
      <c r="B4" s="219"/>
      <c r="C4" s="228" t="s">
        <v>163</v>
      </c>
      <c r="D4" s="229"/>
    </row>
    <row r="5" spans="1:5" s="3" customFormat="1" ht="36" customHeight="1" x14ac:dyDescent="0.2">
      <c r="A5" s="196" t="s">
        <v>9</v>
      </c>
      <c r="B5" s="197"/>
      <c r="C5" s="197"/>
      <c r="D5" s="197"/>
      <c r="E5" s="133"/>
    </row>
    <row r="6" spans="1:5" s="3" customFormat="1" ht="35.25" customHeight="1" x14ac:dyDescent="0.2">
      <c r="A6" s="198" t="s">
        <v>162</v>
      </c>
      <c r="B6" s="199"/>
      <c r="C6" s="199"/>
      <c r="D6" s="199"/>
      <c r="E6" s="133"/>
    </row>
    <row r="7" spans="1:5" s="4" customFormat="1" ht="30" customHeight="1" x14ac:dyDescent="0.2">
      <c r="A7" s="194" t="s">
        <v>164</v>
      </c>
      <c r="B7" s="195"/>
      <c r="C7" s="195"/>
      <c r="D7" s="195"/>
      <c r="E7" s="134"/>
    </row>
    <row r="8" spans="1:5" s="19" customFormat="1" ht="25.5" x14ac:dyDescent="0.2">
      <c r="A8" s="17" t="s">
        <v>17</v>
      </c>
      <c r="B8" s="18" t="s">
        <v>168</v>
      </c>
      <c r="C8" s="18" t="s">
        <v>167</v>
      </c>
      <c r="D8" s="18" t="s">
        <v>166</v>
      </c>
      <c r="E8" s="135"/>
    </row>
    <row r="9" spans="1:5" s="101" customFormat="1" ht="20.100000000000001" customHeight="1" x14ac:dyDescent="0.2">
      <c r="A9" s="97" t="s">
        <v>28</v>
      </c>
      <c r="B9" s="126">
        <v>1122</v>
      </c>
      <c r="C9" s="202" t="s">
        <v>155</v>
      </c>
      <c r="D9" s="100" t="s">
        <v>30</v>
      </c>
    </row>
    <row r="10" spans="1:5" s="101" customFormat="1" ht="20.100000000000001" customHeight="1" x14ac:dyDescent="0.2">
      <c r="A10" s="98" t="s">
        <v>28</v>
      </c>
      <c r="B10" s="127">
        <v>832.73</v>
      </c>
      <c r="C10" s="203"/>
      <c r="D10" s="103" t="s">
        <v>138</v>
      </c>
    </row>
    <row r="11" spans="1:5" s="101" customFormat="1" ht="20.100000000000001" customHeight="1" x14ac:dyDescent="0.2">
      <c r="A11" s="98" t="s">
        <v>28</v>
      </c>
      <c r="B11" s="127">
        <v>1455.56</v>
      </c>
      <c r="C11" s="203"/>
      <c r="D11" s="104" t="s">
        <v>48</v>
      </c>
      <c r="E11" s="129"/>
    </row>
    <row r="12" spans="1:5" s="101" customFormat="1" ht="20.100000000000001" customHeight="1" x14ac:dyDescent="0.2">
      <c r="A12" s="98" t="s">
        <v>28</v>
      </c>
      <c r="B12" s="127">
        <v>72</v>
      </c>
      <c r="C12" s="203"/>
      <c r="D12" s="104" t="s">
        <v>71</v>
      </c>
    </row>
    <row r="13" spans="1:5" s="101" customFormat="1" ht="20.100000000000001" customHeight="1" x14ac:dyDescent="0.2">
      <c r="A13" s="98" t="s">
        <v>28</v>
      </c>
      <c r="B13" s="127">
        <v>44.7</v>
      </c>
      <c r="C13" s="203"/>
      <c r="D13" s="104" t="s">
        <v>101</v>
      </c>
    </row>
    <row r="14" spans="1:5" s="101" customFormat="1" ht="20.100000000000001" customHeight="1" x14ac:dyDescent="0.2">
      <c r="A14" s="98" t="s">
        <v>28</v>
      </c>
      <c r="B14" s="127">
        <v>3.5</v>
      </c>
      <c r="C14" s="203"/>
      <c r="D14" s="104" t="s">
        <v>70</v>
      </c>
    </row>
    <row r="15" spans="1:5" s="101" customFormat="1" ht="20.100000000000001" customHeight="1" x14ac:dyDescent="0.2">
      <c r="A15" s="98" t="s">
        <v>28</v>
      </c>
      <c r="B15" s="127">
        <v>65.05</v>
      </c>
      <c r="C15" s="203"/>
      <c r="D15" s="104" t="s">
        <v>98</v>
      </c>
    </row>
    <row r="16" spans="1:5" s="101" customFormat="1" ht="20.100000000000001" customHeight="1" x14ac:dyDescent="0.2">
      <c r="A16" s="99" t="s">
        <v>28</v>
      </c>
      <c r="B16" s="128">
        <v>9.0299999999999994</v>
      </c>
      <c r="C16" s="204"/>
      <c r="D16" s="105" t="s">
        <v>42</v>
      </c>
    </row>
    <row r="17" spans="1:9" s="101" customFormat="1" ht="6.95" customHeight="1" x14ac:dyDescent="0.2">
      <c r="A17" s="102"/>
      <c r="B17" s="106"/>
      <c r="C17" s="107"/>
      <c r="D17" s="107"/>
    </row>
    <row r="18" spans="1:9" s="101" customFormat="1" ht="20.100000000000001" customHeight="1" x14ac:dyDescent="0.2">
      <c r="A18" s="97" t="s">
        <v>29</v>
      </c>
      <c r="B18" s="126">
        <v>599</v>
      </c>
      <c r="C18" s="205" t="s">
        <v>137</v>
      </c>
      <c r="D18" s="100" t="s">
        <v>30</v>
      </c>
      <c r="E18" s="220"/>
      <c r="F18" s="220"/>
      <c r="G18" s="220"/>
      <c r="H18" s="220"/>
      <c r="I18" s="220"/>
    </row>
    <row r="19" spans="1:9" s="101" customFormat="1" ht="20.100000000000001" customHeight="1" x14ac:dyDescent="0.2">
      <c r="A19" s="98" t="s">
        <v>29</v>
      </c>
      <c r="B19" s="127">
        <v>680.32</v>
      </c>
      <c r="C19" s="206"/>
      <c r="D19" s="103" t="s">
        <v>127</v>
      </c>
    </row>
    <row r="20" spans="1:9" s="101" customFormat="1" ht="20.100000000000001" customHeight="1" x14ac:dyDescent="0.2">
      <c r="A20" s="98" t="s">
        <v>29</v>
      </c>
      <c r="B20" s="127">
        <v>12.4</v>
      </c>
      <c r="C20" s="206"/>
      <c r="D20" s="104" t="s">
        <v>42</v>
      </c>
    </row>
    <row r="21" spans="1:9" s="101" customFormat="1" ht="20.100000000000001" customHeight="1" x14ac:dyDescent="0.2">
      <c r="A21" s="98" t="s">
        <v>29</v>
      </c>
      <c r="B21" s="127">
        <v>20.5</v>
      </c>
      <c r="C21" s="206"/>
      <c r="D21" s="104" t="s">
        <v>42</v>
      </c>
    </row>
    <row r="22" spans="1:9" s="101" customFormat="1" ht="20.100000000000001" customHeight="1" x14ac:dyDescent="0.2">
      <c r="A22" s="98" t="s">
        <v>29</v>
      </c>
      <c r="B22" s="127">
        <v>3.5</v>
      </c>
      <c r="C22" s="206"/>
      <c r="D22" s="104" t="s">
        <v>42</v>
      </c>
    </row>
    <row r="23" spans="1:9" s="101" customFormat="1" ht="20.100000000000001" customHeight="1" x14ac:dyDescent="0.2">
      <c r="A23" s="98" t="s">
        <v>29</v>
      </c>
      <c r="B23" s="127">
        <v>20.21</v>
      </c>
      <c r="C23" s="206"/>
      <c r="D23" s="104" t="s">
        <v>42</v>
      </c>
    </row>
    <row r="24" spans="1:9" s="101" customFormat="1" ht="20.100000000000001" customHeight="1" x14ac:dyDescent="0.2">
      <c r="A24" s="98" t="s">
        <v>29</v>
      </c>
      <c r="B24" s="127">
        <v>80.900000000000006</v>
      </c>
      <c r="C24" s="206"/>
      <c r="D24" s="104" t="s">
        <v>98</v>
      </c>
    </row>
    <row r="25" spans="1:9" s="101" customFormat="1" ht="20.100000000000001" customHeight="1" x14ac:dyDescent="0.2">
      <c r="A25" s="98" t="s">
        <v>29</v>
      </c>
      <c r="B25" s="127">
        <v>28.62</v>
      </c>
      <c r="C25" s="206"/>
      <c r="D25" s="104" t="s">
        <v>96</v>
      </c>
    </row>
    <row r="26" spans="1:9" s="101" customFormat="1" ht="20.100000000000001" customHeight="1" x14ac:dyDescent="0.2">
      <c r="A26" s="98" t="s">
        <v>29</v>
      </c>
      <c r="B26" s="127">
        <v>17.7</v>
      </c>
      <c r="C26" s="206"/>
      <c r="D26" s="104" t="s">
        <v>95</v>
      </c>
    </row>
    <row r="27" spans="1:9" s="101" customFormat="1" ht="20.100000000000001" customHeight="1" x14ac:dyDescent="0.2">
      <c r="A27" s="98" t="s">
        <v>29</v>
      </c>
      <c r="B27" s="127">
        <v>55.24</v>
      </c>
      <c r="C27" s="206"/>
      <c r="D27" s="104" t="s">
        <v>94</v>
      </c>
    </row>
    <row r="28" spans="1:9" s="101" customFormat="1" ht="20.100000000000001" customHeight="1" x14ac:dyDescent="0.2">
      <c r="A28" s="98" t="s">
        <v>29</v>
      </c>
      <c r="B28" s="127">
        <v>34.14</v>
      </c>
      <c r="C28" s="206"/>
      <c r="D28" s="104" t="s">
        <v>42</v>
      </c>
    </row>
    <row r="29" spans="1:9" s="101" customFormat="1" ht="20.100000000000001" customHeight="1" x14ac:dyDescent="0.2">
      <c r="A29" s="98" t="s">
        <v>29</v>
      </c>
      <c r="B29" s="127">
        <v>53.11</v>
      </c>
      <c r="C29" s="206"/>
      <c r="D29" s="104" t="s">
        <v>140</v>
      </c>
    </row>
    <row r="30" spans="1:9" s="101" customFormat="1" ht="20.100000000000001" customHeight="1" x14ac:dyDescent="0.2">
      <c r="A30" s="98" t="s">
        <v>29</v>
      </c>
      <c r="B30" s="127">
        <v>119.49</v>
      </c>
      <c r="C30" s="206"/>
      <c r="D30" s="104" t="s">
        <v>156</v>
      </c>
      <c r="E30" s="129"/>
    </row>
    <row r="31" spans="1:9" s="101" customFormat="1" ht="20.100000000000001" customHeight="1" x14ac:dyDescent="0.2">
      <c r="A31" s="98" t="s">
        <v>29</v>
      </c>
      <c r="B31" s="127">
        <v>42.69</v>
      </c>
      <c r="C31" s="206"/>
      <c r="D31" s="104" t="s">
        <v>42</v>
      </c>
    </row>
    <row r="32" spans="1:9" s="101" customFormat="1" ht="20.100000000000001" customHeight="1" x14ac:dyDescent="0.2">
      <c r="A32" s="98" t="s">
        <v>29</v>
      </c>
      <c r="B32" s="127">
        <v>35.97</v>
      </c>
      <c r="C32" s="206"/>
      <c r="D32" s="104" t="s">
        <v>99</v>
      </c>
    </row>
    <row r="33" spans="1:9" s="101" customFormat="1" ht="20.100000000000001" customHeight="1" x14ac:dyDescent="0.2">
      <c r="A33" s="98" t="s">
        <v>29</v>
      </c>
      <c r="B33" s="127">
        <v>13.08</v>
      </c>
      <c r="C33" s="206"/>
      <c r="D33" s="104" t="s">
        <v>99</v>
      </c>
    </row>
    <row r="34" spans="1:9" s="101" customFormat="1" ht="20.100000000000001" customHeight="1" x14ac:dyDescent="0.2">
      <c r="A34" s="98" t="s">
        <v>29</v>
      </c>
      <c r="B34" s="127">
        <v>27.24</v>
      </c>
      <c r="C34" s="206"/>
      <c r="D34" s="104" t="s">
        <v>50</v>
      </c>
    </row>
    <row r="35" spans="1:9" s="101" customFormat="1" ht="20.100000000000001" customHeight="1" x14ac:dyDescent="0.2">
      <c r="A35" s="98" t="s">
        <v>29</v>
      </c>
      <c r="B35" s="127">
        <v>5.95</v>
      </c>
      <c r="C35" s="206"/>
      <c r="D35" s="104" t="s">
        <v>42</v>
      </c>
    </row>
    <row r="36" spans="1:9" s="101" customFormat="1" ht="20.100000000000001" customHeight="1" x14ac:dyDescent="0.2">
      <c r="A36" s="98" t="s">
        <v>29</v>
      </c>
      <c r="B36" s="127">
        <v>40.15</v>
      </c>
      <c r="C36" s="206"/>
      <c r="D36" s="104" t="s">
        <v>99</v>
      </c>
    </row>
    <row r="37" spans="1:9" s="101" customFormat="1" ht="20.100000000000001" customHeight="1" x14ac:dyDescent="0.2">
      <c r="A37" s="98" t="s">
        <v>29</v>
      </c>
      <c r="B37" s="127">
        <v>99</v>
      </c>
      <c r="C37" s="206"/>
      <c r="D37" s="104" t="s">
        <v>157</v>
      </c>
      <c r="E37" s="179"/>
      <c r="F37" s="179"/>
      <c r="G37" s="179"/>
      <c r="H37" s="179"/>
      <c r="I37" s="179"/>
    </row>
    <row r="38" spans="1:9" s="101" customFormat="1" ht="20.100000000000001" customHeight="1" x14ac:dyDescent="0.2">
      <c r="A38" s="98" t="s">
        <v>29</v>
      </c>
      <c r="B38" s="127">
        <v>31.75</v>
      </c>
      <c r="C38" s="206"/>
      <c r="D38" s="104" t="s">
        <v>42</v>
      </c>
      <c r="E38" s="179"/>
      <c r="F38" s="179"/>
      <c r="G38" s="179"/>
      <c r="H38" s="179"/>
      <c r="I38" s="179"/>
    </row>
    <row r="39" spans="1:9" s="101" customFormat="1" ht="20.100000000000001" customHeight="1" x14ac:dyDescent="0.2">
      <c r="A39" s="99" t="s">
        <v>29</v>
      </c>
      <c r="B39" s="128">
        <v>11.5</v>
      </c>
      <c r="C39" s="207"/>
      <c r="D39" s="105" t="s">
        <v>42</v>
      </c>
      <c r="E39" s="179"/>
      <c r="F39" s="179"/>
      <c r="G39" s="179"/>
      <c r="H39" s="179"/>
      <c r="I39" s="179"/>
    </row>
    <row r="40" spans="1:9" s="101" customFormat="1" ht="6.95" customHeight="1" x14ac:dyDescent="0.2">
      <c r="A40" s="102"/>
      <c r="B40" s="108"/>
      <c r="C40" s="109"/>
      <c r="D40" s="107"/>
      <c r="E40" s="179"/>
      <c r="F40" s="179"/>
      <c r="G40" s="179"/>
      <c r="H40" s="179"/>
      <c r="I40" s="179"/>
    </row>
    <row r="41" spans="1:9" s="101" customFormat="1" ht="20.100000000000001" customHeight="1" x14ac:dyDescent="0.2">
      <c r="A41" s="97" t="s">
        <v>31</v>
      </c>
      <c r="B41" s="126">
        <v>0</v>
      </c>
      <c r="C41" s="205" t="s">
        <v>141</v>
      </c>
      <c r="D41" s="100" t="s">
        <v>30</v>
      </c>
      <c r="E41" s="180"/>
      <c r="F41" s="179"/>
      <c r="G41" s="179"/>
      <c r="H41" s="179"/>
      <c r="I41" s="179"/>
    </row>
    <row r="42" spans="1:9" s="101" customFormat="1" ht="20.100000000000001" customHeight="1" x14ac:dyDescent="0.2">
      <c r="A42" s="98" t="s">
        <v>31</v>
      </c>
      <c r="B42" s="127">
        <v>0</v>
      </c>
      <c r="C42" s="206"/>
      <c r="D42" s="103" t="s">
        <v>127</v>
      </c>
      <c r="E42" s="179"/>
      <c r="F42" s="179"/>
      <c r="G42" s="179"/>
      <c r="H42" s="179"/>
      <c r="I42" s="179"/>
    </row>
    <row r="43" spans="1:9" s="101" customFormat="1" ht="20.100000000000001" customHeight="1" x14ac:dyDescent="0.2">
      <c r="A43" s="98" t="s">
        <v>31</v>
      </c>
      <c r="B43" s="127">
        <v>145</v>
      </c>
      <c r="C43" s="206"/>
      <c r="D43" s="103" t="s">
        <v>52</v>
      </c>
      <c r="E43" s="179"/>
      <c r="F43" s="179"/>
      <c r="G43" s="179"/>
      <c r="H43" s="179"/>
      <c r="I43" s="179"/>
    </row>
    <row r="44" spans="1:9" s="101" customFormat="1" ht="20.100000000000001" customHeight="1" x14ac:dyDescent="0.2">
      <c r="A44" s="98" t="s">
        <v>31</v>
      </c>
      <c r="B44" s="127">
        <v>100</v>
      </c>
      <c r="C44" s="206"/>
      <c r="D44" s="104" t="s">
        <v>42</v>
      </c>
      <c r="E44" s="179"/>
      <c r="F44" s="179"/>
      <c r="G44" s="179"/>
      <c r="H44" s="179"/>
      <c r="I44" s="179"/>
    </row>
    <row r="45" spans="1:9" s="101" customFormat="1" ht="20.100000000000001" customHeight="1" x14ac:dyDescent="0.2">
      <c r="A45" s="98" t="s">
        <v>31</v>
      </c>
      <c r="B45" s="127">
        <v>12.2</v>
      </c>
      <c r="C45" s="206"/>
      <c r="D45" s="104" t="s">
        <v>42</v>
      </c>
    </row>
    <row r="46" spans="1:9" s="101" customFormat="1" ht="20.100000000000001" customHeight="1" x14ac:dyDescent="0.2">
      <c r="A46" s="98" t="s">
        <v>31</v>
      </c>
      <c r="B46" s="127">
        <v>48.8</v>
      </c>
      <c r="C46" s="206"/>
      <c r="D46" s="104" t="s">
        <v>42</v>
      </c>
    </row>
    <row r="47" spans="1:9" s="101" customFormat="1" ht="20.100000000000001" customHeight="1" x14ac:dyDescent="0.2">
      <c r="A47" s="98" t="s">
        <v>31</v>
      </c>
      <c r="B47" s="127">
        <v>57.4</v>
      </c>
      <c r="C47" s="206"/>
      <c r="D47" s="104" t="s">
        <v>98</v>
      </c>
    </row>
    <row r="48" spans="1:9" s="101" customFormat="1" ht="20.100000000000001" customHeight="1" x14ac:dyDescent="0.2">
      <c r="A48" s="98" t="s">
        <v>31</v>
      </c>
      <c r="B48" s="127">
        <v>63.2</v>
      </c>
      <c r="C48" s="206"/>
      <c r="D48" s="104" t="s">
        <v>98</v>
      </c>
    </row>
    <row r="49" spans="1:6" s="101" customFormat="1" ht="20.100000000000001" customHeight="1" x14ac:dyDescent="0.2">
      <c r="A49" s="98" t="s">
        <v>31</v>
      </c>
      <c r="B49" s="127">
        <v>15.38</v>
      </c>
      <c r="C49" s="206"/>
      <c r="D49" s="104" t="s">
        <v>142</v>
      </c>
      <c r="E49" s="129"/>
    </row>
    <row r="50" spans="1:6" s="101" customFormat="1" ht="20.100000000000001" customHeight="1" x14ac:dyDescent="0.2">
      <c r="A50" s="98" t="s">
        <v>31</v>
      </c>
      <c r="B50" s="127">
        <v>5.57</v>
      </c>
      <c r="C50" s="206"/>
      <c r="D50" s="104" t="s">
        <v>42</v>
      </c>
    </row>
    <row r="51" spans="1:6" s="101" customFormat="1" ht="20.100000000000001" customHeight="1" x14ac:dyDescent="0.2">
      <c r="A51" s="98" t="s">
        <v>31</v>
      </c>
      <c r="B51" s="127">
        <v>15.58</v>
      </c>
      <c r="C51" s="206"/>
      <c r="D51" s="104" t="s">
        <v>42</v>
      </c>
    </row>
    <row r="52" spans="1:6" s="101" customFormat="1" ht="20.100000000000001" customHeight="1" x14ac:dyDescent="0.2">
      <c r="A52" s="98" t="s">
        <v>31</v>
      </c>
      <c r="B52" s="127">
        <v>9.0399999999999991</v>
      </c>
      <c r="C52" s="206"/>
      <c r="D52" s="104" t="s">
        <v>42</v>
      </c>
    </row>
    <row r="53" spans="1:6" s="101" customFormat="1" ht="20.100000000000001" customHeight="1" x14ac:dyDescent="0.2">
      <c r="A53" s="98" t="s">
        <v>31</v>
      </c>
      <c r="B53" s="127">
        <v>10.38</v>
      </c>
      <c r="C53" s="206"/>
      <c r="D53" s="104" t="s">
        <v>100</v>
      </c>
    </row>
    <row r="54" spans="1:6" s="101" customFormat="1" ht="20.100000000000001" customHeight="1" x14ac:dyDescent="0.2">
      <c r="A54" s="98" t="s">
        <v>31</v>
      </c>
      <c r="B54" s="127">
        <v>16.21</v>
      </c>
      <c r="C54" s="206"/>
      <c r="D54" s="104" t="s">
        <v>100</v>
      </c>
    </row>
    <row r="55" spans="1:6" s="101" customFormat="1" ht="20.100000000000001" customHeight="1" x14ac:dyDescent="0.2">
      <c r="A55" s="98" t="s">
        <v>31</v>
      </c>
      <c r="B55" s="127">
        <v>33.700000000000003</v>
      </c>
      <c r="C55" s="206"/>
      <c r="D55" s="104" t="s">
        <v>100</v>
      </c>
    </row>
    <row r="56" spans="1:6" s="20" customFormat="1" ht="20.100000000000001" customHeight="1" x14ac:dyDescent="0.2">
      <c r="A56" s="98" t="s">
        <v>31</v>
      </c>
      <c r="B56" s="127">
        <v>3.5</v>
      </c>
      <c r="C56" s="206"/>
      <c r="D56" s="104" t="s">
        <v>42</v>
      </c>
      <c r="E56" s="101"/>
    </row>
    <row r="57" spans="1:6" s="20" customFormat="1" ht="20.100000000000001" customHeight="1" x14ac:dyDescent="0.2">
      <c r="A57" s="99" t="s">
        <v>31</v>
      </c>
      <c r="B57" s="128">
        <v>17</v>
      </c>
      <c r="C57" s="207"/>
      <c r="D57" s="105" t="s">
        <v>42</v>
      </c>
      <c r="E57" s="101"/>
    </row>
    <row r="58" spans="1:6" ht="6.95" customHeight="1" x14ac:dyDescent="0.2">
      <c r="A58" s="8"/>
      <c r="B58" s="50"/>
      <c r="C58" s="28"/>
      <c r="D58" s="28"/>
    </row>
    <row r="59" spans="1:6" hidden="1" x14ac:dyDescent="0.2">
      <c r="A59" s="8"/>
      <c r="B59" s="50"/>
      <c r="C59" s="28"/>
      <c r="D59" s="28"/>
    </row>
    <row r="60" spans="1:6" ht="30" customHeight="1" x14ac:dyDescent="0.2">
      <c r="A60" s="43" t="s">
        <v>4</v>
      </c>
      <c r="B60" s="55">
        <f>SUM(B9:B59)</f>
        <v>6189.9899999999961</v>
      </c>
      <c r="C60" s="44"/>
      <c r="D60" s="45"/>
    </row>
    <row r="61" spans="1:6" s="4" customFormat="1" ht="30" customHeight="1" x14ac:dyDescent="0.2">
      <c r="A61" s="200" t="s">
        <v>143</v>
      </c>
      <c r="B61" s="201"/>
      <c r="C61" s="201"/>
      <c r="D61" s="143"/>
      <c r="E61" s="136"/>
      <c r="F61" s="116"/>
    </row>
    <row r="62" spans="1:6" s="19" customFormat="1" ht="37.5" customHeight="1" x14ac:dyDescent="0.2">
      <c r="A62" s="46" t="s">
        <v>17</v>
      </c>
      <c r="B62" s="47" t="s">
        <v>165</v>
      </c>
      <c r="C62" s="47" t="s">
        <v>19</v>
      </c>
      <c r="D62" s="47" t="s">
        <v>166</v>
      </c>
      <c r="E62" s="135"/>
    </row>
    <row r="63" spans="1:6" s="36" customFormat="1" ht="20.100000000000001" customHeight="1" x14ac:dyDescent="0.2">
      <c r="A63" s="97" t="s">
        <v>25</v>
      </c>
      <c r="B63" s="110">
        <v>466</v>
      </c>
      <c r="C63" s="211" t="s">
        <v>126</v>
      </c>
      <c r="D63" s="111" t="s">
        <v>30</v>
      </c>
      <c r="E63" s="137"/>
    </row>
    <row r="64" spans="1:6" s="36" customFormat="1" ht="20.100000000000001" customHeight="1" x14ac:dyDescent="0.2">
      <c r="A64" s="98" t="s">
        <v>25</v>
      </c>
      <c r="B64" s="95">
        <v>134.25</v>
      </c>
      <c r="C64" s="212"/>
      <c r="D64" s="112" t="s">
        <v>44</v>
      </c>
      <c r="E64" s="137"/>
    </row>
    <row r="65" spans="1:5" s="36" customFormat="1" ht="20.100000000000001" customHeight="1" x14ac:dyDescent="0.2">
      <c r="A65" s="98">
        <v>42919</v>
      </c>
      <c r="B65" s="95">
        <v>90.5</v>
      </c>
      <c r="C65" s="212"/>
      <c r="D65" s="112" t="s">
        <v>97</v>
      </c>
      <c r="E65" s="137"/>
    </row>
    <row r="66" spans="1:5" s="36" customFormat="1" ht="20.100000000000001" customHeight="1" x14ac:dyDescent="0.2">
      <c r="A66" s="98">
        <v>42919</v>
      </c>
      <c r="B66" s="95">
        <v>23.71</v>
      </c>
      <c r="C66" s="212"/>
      <c r="D66" s="112" t="s">
        <v>42</v>
      </c>
      <c r="E66" s="137"/>
    </row>
    <row r="67" spans="1:5" s="36" customFormat="1" ht="20.100000000000001" customHeight="1" x14ac:dyDescent="0.2">
      <c r="A67" s="98">
        <v>42919</v>
      </c>
      <c r="B67" s="95">
        <v>44.5</v>
      </c>
      <c r="C67" s="212"/>
      <c r="D67" s="112" t="s">
        <v>110</v>
      </c>
      <c r="E67" s="131"/>
    </row>
    <row r="68" spans="1:5" s="36" customFormat="1" ht="20.100000000000001" customHeight="1" x14ac:dyDescent="0.2">
      <c r="A68" s="98">
        <v>42920</v>
      </c>
      <c r="B68" s="95">
        <v>15.5</v>
      </c>
      <c r="C68" s="212"/>
      <c r="D68" s="112" t="s">
        <v>97</v>
      </c>
      <c r="E68" s="137"/>
    </row>
    <row r="69" spans="1:5" s="36" customFormat="1" ht="20.100000000000001" customHeight="1" x14ac:dyDescent="0.2">
      <c r="A69" s="98">
        <v>42920</v>
      </c>
      <c r="B69" s="95">
        <v>66.3</v>
      </c>
      <c r="C69" s="212"/>
      <c r="D69" s="112" t="s">
        <v>97</v>
      </c>
      <c r="E69" s="137"/>
    </row>
    <row r="70" spans="1:5" s="36" customFormat="1" ht="20.100000000000001" customHeight="1" x14ac:dyDescent="0.2">
      <c r="A70" s="99">
        <v>42920</v>
      </c>
      <c r="B70" s="113">
        <v>36.1</v>
      </c>
      <c r="C70" s="213"/>
      <c r="D70" s="114" t="s">
        <v>110</v>
      </c>
      <c r="E70" s="137"/>
    </row>
    <row r="71" spans="1:5" s="36" customFormat="1" ht="6.95" customHeight="1" x14ac:dyDescent="0.2">
      <c r="A71" s="89"/>
      <c r="B71" s="56"/>
      <c r="C71" s="48"/>
      <c r="E71" s="137"/>
    </row>
    <row r="72" spans="1:5" ht="20.100000000000001" customHeight="1" x14ac:dyDescent="0.2">
      <c r="A72" s="97" t="s">
        <v>26</v>
      </c>
      <c r="B72" s="110">
        <v>218</v>
      </c>
      <c r="C72" s="208" t="s">
        <v>139</v>
      </c>
      <c r="D72" s="111" t="s">
        <v>30</v>
      </c>
    </row>
    <row r="73" spans="1:5" ht="20.100000000000001" customHeight="1" x14ac:dyDescent="0.2">
      <c r="A73" s="98" t="s">
        <v>26</v>
      </c>
      <c r="B73" s="95">
        <v>558</v>
      </c>
      <c r="C73" s="209"/>
      <c r="D73" s="112" t="s">
        <v>127</v>
      </c>
    </row>
    <row r="74" spans="1:5" ht="20.100000000000001" customHeight="1" x14ac:dyDescent="0.2">
      <c r="A74" s="98" t="s">
        <v>26</v>
      </c>
      <c r="B74" s="95">
        <v>577.16999999999996</v>
      </c>
      <c r="C74" s="209"/>
      <c r="D74" s="112" t="s">
        <v>27</v>
      </c>
      <c r="E74" s="222"/>
    </row>
    <row r="75" spans="1:5" s="42" customFormat="1" ht="20.100000000000001" customHeight="1" x14ac:dyDescent="0.2">
      <c r="A75" s="98" t="s">
        <v>26</v>
      </c>
      <c r="B75" s="95">
        <v>40.86</v>
      </c>
      <c r="C75" s="209"/>
      <c r="D75" s="112" t="s">
        <v>42</v>
      </c>
      <c r="E75" s="222"/>
    </row>
    <row r="76" spans="1:5" s="42" customFormat="1" ht="20.100000000000001" customHeight="1" x14ac:dyDescent="0.2">
      <c r="A76" s="98" t="s">
        <v>26</v>
      </c>
      <c r="B76" s="95">
        <v>14.5</v>
      </c>
      <c r="C76" s="209"/>
      <c r="D76" s="112" t="s">
        <v>42</v>
      </c>
      <c r="E76" s="132"/>
    </row>
    <row r="77" spans="1:5" s="42" customFormat="1" ht="20.100000000000001" customHeight="1" x14ac:dyDescent="0.2">
      <c r="A77" s="98" t="s">
        <v>26</v>
      </c>
      <c r="B77" s="95">
        <v>20.399999999999999</v>
      </c>
      <c r="C77" s="209"/>
      <c r="D77" s="112" t="s">
        <v>42</v>
      </c>
      <c r="E77" s="132"/>
    </row>
    <row r="78" spans="1:5" s="42" customFormat="1" ht="20.100000000000001" customHeight="1" x14ac:dyDescent="0.2">
      <c r="A78" s="98" t="s">
        <v>26</v>
      </c>
      <c r="B78" s="95">
        <v>3.9</v>
      </c>
      <c r="C78" s="209"/>
      <c r="D78" s="112" t="s">
        <v>42</v>
      </c>
      <c r="E78" s="132"/>
    </row>
    <row r="79" spans="1:5" s="42" customFormat="1" ht="20.100000000000001" customHeight="1" x14ac:dyDescent="0.2">
      <c r="A79" s="98" t="s">
        <v>26</v>
      </c>
      <c r="B79" s="95">
        <v>33.19</v>
      </c>
      <c r="C79" s="209"/>
      <c r="D79" s="112" t="s">
        <v>97</v>
      </c>
      <c r="E79" s="132"/>
    </row>
    <row r="80" spans="1:5" s="42" customFormat="1" ht="20.100000000000001" customHeight="1" x14ac:dyDescent="0.2">
      <c r="A80" s="98" t="s">
        <v>26</v>
      </c>
      <c r="B80" s="95">
        <v>115</v>
      </c>
      <c r="C80" s="209"/>
      <c r="D80" s="112" t="s">
        <v>85</v>
      </c>
      <c r="E80" s="132"/>
    </row>
    <row r="81" spans="1:5" s="42" customFormat="1" ht="20.100000000000001" customHeight="1" x14ac:dyDescent="0.2">
      <c r="A81" s="98" t="s">
        <v>26</v>
      </c>
      <c r="B81" s="95">
        <v>3.5</v>
      </c>
      <c r="C81" s="209"/>
      <c r="D81" s="112" t="s">
        <v>42</v>
      </c>
      <c r="E81" s="132"/>
    </row>
    <row r="82" spans="1:5" s="42" customFormat="1" ht="20.100000000000001" customHeight="1" x14ac:dyDescent="0.2">
      <c r="A82" s="98" t="s">
        <v>26</v>
      </c>
      <c r="B82" s="95">
        <v>47.9</v>
      </c>
      <c r="C82" s="209"/>
      <c r="D82" s="112" t="s">
        <v>97</v>
      </c>
      <c r="E82" s="132"/>
    </row>
    <row r="83" spans="1:5" s="42" customFormat="1" ht="20.100000000000001" customHeight="1" x14ac:dyDescent="0.2">
      <c r="A83" s="98" t="s">
        <v>26</v>
      </c>
      <c r="B83" s="95">
        <v>1.5</v>
      </c>
      <c r="C83" s="209"/>
      <c r="D83" s="112" t="s">
        <v>45</v>
      </c>
      <c r="E83" s="130"/>
    </row>
    <row r="84" spans="1:5" s="42" customFormat="1" ht="20.100000000000001" customHeight="1" x14ac:dyDescent="0.2">
      <c r="A84" s="98" t="s">
        <v>26</v>
      </c>
      <c r="B84" s="95">
        <v>36.6</v>
      </c>
      <c r="C84" s="209"/>
      <c r="D84" s="112" t="s">
        <v>45</v>
      </c>
      <c r="E84" s="132"/>
    </row>
    <row r="85" spans="1:5" s="42" customFormat="1" ht="20.100000000000001" customHeight="1" x14ac:dyDescent="0.2">
      <c r="A85" s="98" t="s">
        <v>26</v>
      </c>
      <c r="B85" s="95">
        <v>18.8</v>
      </c>
      <c r="C85" s="209"/>
      <c r="D85" s="112" t="s">
        <v>97</v>
      </c>
      <c r="E85" s="132"/>
    </row>
    <row r="86" spans="1:5" s="42" customFormat="1" ht="20.100000000000001" customHeight="1" x14ac:dyDescent="0.2">
      <c r="A86" s="98" t="s">
        <v>26</v>
      </c>
      <c r="B86" s="95">
        <v>18.600000000000001</v>
      </c>
      <c r="C86" s="209"/>
      <c r="D86" s="112" t="s">
        <v>97</v>
      </c>
      <c r="E86" s="132"/>
    </row>
    <row r="87" spans="1:5" s="42" customFormat="1" ht="20.100000000000001" customHeight="1" x14ac:dyDescent="0.2">
      <c r="A87" s="98" t="s">
        <v>26</v>
      </c>
      <c r="B87" s="95">
        <v>17.3</v>
      </c>
      <c r="C87" s="209"/>
      <c r="D87" s="112" t="s">
        <v>97</v>
      </c>
      <c r="E87" s="132"/>
    </row>
    <row r="88" spans="1:5" s="42" customFormat="1" ht="20.100000000000001" customHeight="1" x14ac:dyDescent="0.2">
      <c r="A88" s="98" t="s">
        <v>26</v>
      </c>
      <c r="B88" s="95">
        <v>16</v>
      </c>
      <c r="C88" s="209"/>
      <c r="D88" s="112" t="s">
        <v>97</v>
      </c>
      <c r="E88" s="132"/>
    </row>
    <row r="89" spans="1:5" s="42" customFormat="1" ht="20.100000000000001" customHeight="1" x14ac:dyDescent="0.2">
      <c r="A89" s="98" t="s">
        <v>26</v>
      </c>
      <c r="B89" s="95">
        <v>36.6</v>
      </c>
      <c r="C89" s="209"/>
      <c r="D89" s="112" t="s">
        <v>45</v>
      </c>
      <c r="E89" s="132"/>
    </row>
    <row r="90" spans="1:5" s="42" customFormat="1" ht="20.100000000000001" customHeight="1" x14ac:dyDescent="0.2">
      <c r="A90" s="98" t="s">
        <v>26</v>
      </c>
      <c r="B90" s="95">
        <v>33</v>
      </c>
      <c r="C90" s="209"/>
      <c r="D90" s="112" t="s">
        <v>46</v>
      </c>
      <c r="E90" s="132"/>
    </row>
    <row r="91" spans="1:5" s="42" customFormat="1" ht="20.100000000000001" customHeight="1" x14ac:dyDescent="0.2">
      <c r="A91" s="99" t="s">
        <v>26</v>
      </c>
      <c r="B91" s="113">
        <v>64.16</v>
      </c>
      <c r="C91" s="210"/>
      <c r="D91" s="114" t="s">
        <v>47</v>
      </c>
      <c r="E91" s="132"/>
    </row>
    <row r="92" spans="1:5" s="42" customFormat="1" ht="6.95" customHeight="1" x14ac:dyDescent="0.2">
      <c r="A92" s="91"/>
      <c r="B92" s="58"/>
      <c r="C92" s="49"/>
      <c r="D92" s="49"/>
      <c r="E92" s="132"/>
    </row>
    <row r="93" spans="1:5" ht="20.100000000000001" customHeight="1" x14ac:dyDescent="0.2">
      <c r="A93" s="97">
        <v>42969</v>
      </c>
      <c r="B93" s="110">
        <v>358</v>
      </c>
      <c r="C93" s="202" t="s">
        <v>128</v>
      </c>
      <c r="D93" s="111" t="s">
        <v>30</v>
      </c>
    </row>
    <row r="94" spans="1:5" s="42" customFormat="1" ht="20.100000000000001" customHeight="1" x14ac:dyDescent="0.2">
      <c r="A94" s="98">
        <v>42969</v>
      </c>
      <c r="B94" s="95">
        <v>80.099999999999994</v>
      </c>
      <c r="C94" s="203"/>
      <c r="D94" s="112" t="s">
        <v>97</v>
      </c>
      <c r="E94" s="132"/>
    </row>
    <row r="95" spans="1:5" s="42" customFormat="1" ht="20.100000000000001" customHeight="1" x14ac:dyDescent="0.2">
      <c r="A95" s="98">
        <v>42969</v>
      </c>
      <c r="B95" s="95">
        <v>69</v>
      </c>
      <c r="C95" s="203"/>
      <c r="D95" s="112" t="s">
        <v>97</v>
      </c>
      <c r="E95" s="132"/>
    </row>
    <row r="96" spans="1:5" s="42" customFormat="1" ht="20.100000000000001" customHeight="1" x14ac:dyDescent="0.2">
      <c r="A96" s="98">
        <v>42969</v>
      </c>
      <c r="B96" s="95">
        <v>4.9000000000000004</v>
      </c>
      <c r="C96" s="203"/>
      <c r="D96" s="112" t="s">
        <v>42</v>
      </c>
      <c r="E96" s="132"/>
    </row>
    <row r="97" spans="1:5" s="42" customFormat="1" ht="20.100000000000001" customHeight="1" x14ac:dyDescent="0.2">
      <c r="A97" s="98">
        <v>42969</v>
      </c>
      <c r="B97" s="95">
        <v>46.6</v>
      </c>
      <c r="C97" s="203"/>
      <c r="D97" s="112" t="s">
        <v>110</v>
      </c>
      <c r="E97" s="130"/>
    </row>
    <row r="98" spans="1:5" s="42" customFormat="1" ht="20.100000000000001" customHeight="1" x14ac:dyDescent="0.2">
      <c r="A98" s="98">
        <v>42969</v>
      </c>
      <c r="B98" s="95">
        <v>52</v>
      </c>
      <c r="C98" s="203"/>
      <c r="D98" s="112" t="s">
        <v>110</v>
      </c>
      <c r="E98" s="132"/>
    </row>
    <row r="99" spans="1:5" s="42" customFormat="1" ht="20.100000000000001" customHeight="1" x14ac:dyDescent="0.2">
      <c r="A99" s="99">
        <v>42969</v>
      </c>
      <c r="B99" s="113">
        <v>21</v>
      </c>
      <c r="C99" s="204"/>
      <c r="D99" s="114" t="s">
        <v>42</v>
      </c>
      <c r="E99" s="132"/>
    </row>
    <row r="100" spans="1:5" s="42" customFormat="1" ht="6.95" customHeight="1" x14ac:dyDescent="0.2">
      <c r="A100" s="93"/>
      <c r="B100" s="54"/>
      <c r="C100" s="49"/>
      <c r="D100" s="51"/>
      <c r="E100" s="132"/>
    </row>
    <row r="101" spans="1:5" ht="20.100000000000001" customHeight="1" x14ac:dyDescent="0.2">
      <c r="A101" s="97">
        <v>43046</v>
      </c>
      <c r="B101" s="110">
        <v>298</v>
      </c>
      <c r="C101" s="202" t="s">
        <v>144</v>
      </c>
      <c r="D101" s="111" t="s">
        <v>30</v>
      </c>
    </row>
    <row r="102" spans="1:5" s="42" customFormat="1" ht="20.100000000000001" customHeight="1" x14ac:dyDescent="0.2">
      <c r="A102" s="98">
        <v>43046</v>
      </c>
      <c r="B102" s="95">
        <v>86.6</v>
      </c>
      <c r="C102" s="203"/>
      <c r="D102" s="112" t="s">
        <v>97</v>
      </c>
      <c r="E102" s="132"/>
    </row>
    <row r="103" spans="1:5" s="42" customFormat="1" ht="20.100000000000001" customHeight="1" x14ac:dyDescent="0.2">
      <c r="A103" s="98">
        <v>43046</v>
      </c>
      <c r="B103" s="95">
        <v>13.9</v>
      </c>
      <c r="C103" s="203"/>
      <c r="D103" s="112" t="s">
        <v>51</v>
      </c>
      <c r="E103" s="132"/>
    </row>
    <row r="104" spans="1:5" s="42" customFormat="1" ht="20.100000000000001" customHeight="1" x14ac:dyDescent="0.2">
      <c r="A104" s="98">
        <v>43046</v>
      </c>
      <c r="B104" s="95">
        <v>9.4</v>
      </c>
      <c r="C104" s="203"/>
      <c r="D104" s="112" t="s">
        <v>51</v>
      </c>
      <c r="E104" s="132"/>
    </row>
    <row r="105" spans="1:5" s="42" customFormat="1" ht="20.100000000000001" customHeight="1" x14ac:dyDescent="0.2">
      <c r="A105" s="98">
        <v>43046</v>
      </c>
      <c r="B105" s="95">
        <v>68.2</v>
      </c>
      <c r="C105" s="203"/>
      <c r="D105" s="112" t="s">
        <v>110</v>
      </c>
      <c r="E105" s="130"/>
    </row>
    <row r="106" spans="1:5" s="42" customFormat="1" ht="20.100000000000001" customHeight="1" x14ac:dyDescent="0.2">
      <c r="A106" s="98">
        <v>43046</v>
      </c>
      <c r="B106" s="95">
        <v>56.8</v>
      </c>
      <c r="C106" s="203"/>
      <c r="D106" s="112" t="s">
        <v>97</v>
      </c>
      <c r="E106" s="132"/>
    </row>
    <row r="107" spans="1:5" s="42" customFormat="1" ht="20.100000000000001" customHeight="1" x14ac:dyDescent="0.2">
      <c r="A107" s="99">
        <v>43046</v>
      </c>
      <c r="B107" s="113">
        <v>3.5</v>
      </c>
      <c r="C107" s="204"/>
      <c r="D107" s="114" t="s">
        <v>51</v>
      </c>
      <c r="E107" s="132"/>
    </row>
    <row r="108" spans="1:5" s="42" customFormat="1" ht="6.95" customHeight="1" x14ac:dyDescent="0.2">
      <c r="A108" s="92"/>
      <c r="B108" s="57"/>
      <c r="C108" s="50"/>
      <c r="D108" s="50"/>
      <c r="E108" s="132"/>
    </row>
    <row r="109" spans="1:5" s="42" customFormat="1" ht="20.100000000000001" customHeight="1" x14ac:dyDescent="0.2">
      <c r="A109" s="97">
        <v>43082</v>
      </c>
      <c r="B109" s="110">
        <v>298</v>
      </c>
      <c r="C109" s="202" t="s">
        <v>145</v>
      </c>
      <c r="D109" s="111" t="s">
        <v>30</v>
      </c>
      <c r="E109" s="132"/>
    </row>
    <row r="110" spans="1:5" s="42" customFormat="1" ht="20.100000000000001" customHeight="1" x14ac:dyDescent="0.2">
      <c r="A110" s="98">
        <v>43082</v>
      </c>
      <c r="B110" s="95">
        <v>17.5</v>
      </c>
      <c r="C110" s="203"/>
      <c r="D110" s="112" t="s">
        <v>97</v>
      </c>
      <c r="E110" s="132"/>
    </row>
    <row r="111" spans="1:5" s="42" customFormat="1" ht="20.100000000000001" customHeight="1" x14ac:dyDescent="0.2">
      <c r="A111" s="98">
        <v>43082</v>
      </c>
      <c r="B111" s="95">
        <v>82.5</v>
      </c>
      <c r="C111" s="203"/>
      <c r="D111" s="112" t="s">
        <v>97</v>
      </c>
      <c r="E111" s="78"/>
    </row>
    <row r="112" spans="1:5" s="42" customFormat="1" ht="20.100000000000001" customHeight="1" x14ac:dyDescent="0.2">
      <c r="A112" s="98">
        <v>43082</v>
      </c>
      <c r="B112" s="95">
        <v>7.5</v>
      </c>
      <c r="C112" s="203"/>
      <c r="D112" s="112" t="s">
        <v>46</v>
      </c>
      <c r="E112" s="132"/>
    </row>
    <row r="113" spans="1:5" s="42" customFormat="1" ht="20.100000000000001" customHeight="1" x14ac:dyDescent="0.2">
      <c r="A113" s="98">
        <v>43082</v>
      </c>
      <c r="B113" s="95">
        <v>39.200000000000003</v>
      </c>
      <c r="C113" s="203"/>
      <c r="D113" s="112" t="s">
        <v>110</v>
      </c>
      <c r="E113" s="130"/>
    </row>
    <row r="114" spans="1:5" s="42" customFormat="1" ht="20.100000000000001" customHeight="1" x14ac:dyDescent="0.2">
      <c r="A114" s="98">
        <v>43082</v>
      </c>
      <c r="B114" s="95">
        <v>60.4</v>
      </c>
      <c r="C114" s="203"/>
      <c r="D114" s="112" t="s">
        <v>110</v>
      </c>
      <c r="E114" s="132"/>
    </row>
    <row r="115" spans="1:5" s="42" customFormat="1" ht="20.100000000000001" customHeight="1" x14ac:dyDescent="0.2">
      <c r="A115" s="99">
        <v>43082</v>
      </c>
      <c r="B115" s="113">
        <v>22</v>
      </c>
      <c r="C115" s="204"/>
      <c r="D115" s="114" t="s">
        <v>46</v>
      </c>
      <c r="E115" s="132"/>
    </row>
    <row r="116" spans="1:5" s="37" customFormat="1" ht="6.95" customHeight="1" x14ac:dyDescent="0.2">
      <c r="A116" s="91"/>
      <c r="B116" s="42"/>
      <c r="E116" s="132"/>
    </row>
    <row r="117" spans="1:5" s="42" customFormat="1" ht="20.100000000000001" customHeight="1" x14ac:dyDescent="0.2">
      <c r="A117" s="97" t="s">
        <v>32</v>
      </c>
      <c r="B117" s="110">
        <v>713</v>
      </c>
      <c r="C117" s="202" t="s">
        <v>129</v>
      </c>
      <c r="D117" s="111" t="s">
        <v>30</v>
      </c>
      <c r="E117" s="132"/>
    </row>
    <row r="118" spans="1:5" s="42" customFormat="1" ht="20.100000000000001" customHeight="1" x14ac:dyDescent="0.2">
      <c r="A118" s="98" t="s">
        <v>32</v>
      </c>
      <c r="B118" s="95">
        <v>243.6</v>
      </c>
      <c r="C118" s="203"/>
      <c r="D118" s="112" t="s">
        <v>44</v>
      </c>
      <c r="E118" s="132"/>
    </row>
    <row r="119" spans="1:5" s="42" customFormat="1" ht="20.100000000000001" customHeight="1" x14ac:dyDescent="0.2">
      <c r="A119" s="98" t="s">
        <v>32</v>
      </c>
      <c r="B119" s="95">
        <v>12</v>
      </c>
      <c r="C119" s="203"/>
      <c r="D119" s="112" t="s">
        <v>46</v>
      </c>
      <c r="E119" s="132"/>
    </row>
    <row r="120" spans="1:5" s="42" customFormat="1" ht="20.100000000000001" customHeight="1" x14ac:dyDescent="0.2">
      <c r="A120" s="98" t="s">
        <v>32</v>
      </c>
      <c r="B120" s="95">
        <v>58.4</v>
      </c>
      <c r="C120" s="203"/>
      <c r="D120" s="112" t="s">
        <v>110</v>
      </c>
      <c r="E120" s="132"/>
    </row>
    <row r="121" spans="1:5" s="42" customFormat="1" ht="20.100000000000001" customHeight="1" x14ac:dyDescent="0.2">
      <c r="A121" s="98" t="s">
        <v>32</v>
      </c>
      <c r="B121" s="95">
        <v>23</v>
      </c>
      <c r="C121" s="203"/>
      <c r="D121" s="112" t="s">
        <v>97</v>
      </c>
      <c r="E121" s="130"/>
    </row>
    <row r="122" spans="1:5" s="42" customFormat="1" ht="20.100000000000001" customHeight="1" x14ac:dyDescent="0.2">
      <c r="A122" s="98" t="s">
        <v>32</v>
      </c>
      <c r="B122" s="95">
        <v>43.5</v>
      </c>
      <c r="C122" s="203"/>
      <c r="D122" s="112" t="s">
        <v>46</v>
      </c>
      <c r="E122" s="132"/>
    </row>
    <row r="123" spans="1:5" s="42" customFormat="1" ht="20.100000000000001" customHeight="1" x14ac:dyDescent="0.2">
      <c r="A123" s="98" t="s">
        <v>32</v>
      </c>
      <c r="B123" s="95">
        <v>12.4</v>
      </c>
      <c r="C123" s="203"/>
      <c r="D123" s="112" t="s">
        <v>46</v>
      </c>
      <c r="E123" s="132"/>
    </row>
    <row r="124" spans="1:5" s="42" customFormat="1" ht="20.100000000000001" customHeight="1" x14ac:dyDescent="0.2">
      <c r="A124" s="98" t="s">
        <v>32</v>
      </c>
      <c r="B124" s="95">
        <v>71.5</v>
      </c>
      <c r="C124" s="203"/>
      <c r="D124" s="112" t="s">
        <v>110</v>
      </c>
      <c r="E124" s="132"/>
    </row>
    <row r="125" spans="1:5" s="42" customFormat="1" ht="19.5" customHeight="1" x14ac:dyDescent="0.2">
      <c r="A125" s="99" t="s">
        <v>32</v>
      </c>
      <c r="B125" s="113">
        <v>9</v>
      </c>
      <c r="C125" s="204"/>
      <c r="D125" s="114" t="s">
        <v>46</v>
      </c>
      <c r="E125" s="132"/>
    </row>
    <row r="126" spans="1:5" s="42" customFormat="1" ht="6.95" customHeight="1" x14ac:dyDescent="0.2">
      <c r="A126" s="92"/>
      <c r="B126" s="57"/>
      <c r="C126" s="50"/>
      <c r="D126" s="50"/>
      <c r="E126" s="132"/>
    </row>
    <row r="127" spans="1:5" ht="20.100000000000001" customHeight="1" x14ac:dyDescent="0.2">
      <c r="A127" s="97">
        <v>43202</v>
      </c>
      <c r="B127" s="110">
        <v>213</v>
      </c>
      <c r="C127" s="202" t="s">
        <v>146</v>
      </c>
      <c r="D127" s="61" t="s">
        <v>30</v>
      </c>
    </row>
    <row r="128" spans="1:5" s="42" customFormat="1" ht="20.100000000000001" customHeight="1" x14ac:dyDescent="0.2">
      <c r="A128" s="98">
        <v>43202</v>
      </c>
      <c r="B128" s="95">
        <v>34</v>
      </c>
      <c r="C128" s="203"/>
      <c r="D128" s="62" t="s">
        <v>97</v>
      </c>
      <c r="E128" s="130"/>
    </row>
    <row r="129" spans="1:5" s="42" customFormat="1" ht="20.100000000000001" customHeight="1" x14ac:dyDescent="0.2">
      <c r="A129" s="98">
        <v>43202</v>
      </c>
      <c r="B129" s="95">
        <v>34</v>
      </c>
      <c r="C129" s="203"/>
      <c r="D129" s="62" t="s">
        <v>115</v>
      </c>
      <c r="E129" s="132"/>
    </row>
    <row r="130" spans="1:5" s="42" customFormat="1" ht="19.5" customHeight="1" x14ac:dyDescent="0.2">
      <c r="A130" s="99">
        <v>43202</v>
      </c>
      <c r="B130" s="113">
        <v>22.5</v>
      </c>
      <c r="C130" s="204"/>
      <c r="D130" s="63" t="s">
        <v>46</v>
      </c>
      <c r="E130" s="132"/>
    </row>
    <row r="131" spans="1:5" s="42" customFormat="1" ht="6.95" customHeight="1" x14ac:dyDescent="0.2">
      <c r="A131" s="94"/>
      <c r="B131" s="57"/>
      <c r="C131" s="50"/>
      <c r="D131" s="50"/>
      <c r="E131" s="132"/>
    </row>
    <row r="132" spans="1:5" s="40" customFormat="1" ht="20.100000000000001" customHeight="1" x14ac:dyDescent="0.2">
      <c r="A132" s="97">
        <v>43223</v>
      </c>
      <c r="B132" s="110">
        <v>492</v>
      </c>
      <c r="C132" s="202" t="s">
        <v>130</v>
      </c>
      <c r="D132" s="111" t="s">
        <v>30</v>
      </c>
      <c r="E132" s="132"/>
    </row>
    <row r="133" spans="1:5" s="42" customFormat="1" ht="20.100000000000001" customHeight="1" x14ac:dyDescent="0.2">
      <c r="A133" s="98">
        <v>43223</v>
      </c>
      <c r="B133" s="95">
        <v>74.8</v>
      </c>
      <c r="C133" s="203"/>
      <c r="D133" s="112" t="s">
        <v>97</v>
      </c>
      <c r="E133" s="132"/>
    </row>
    <row r="134" spans="1:5" s="42" customFormat="1" ht="20.100000000000001" customHeight="1" x14ac:dyDescent="0.2">
      <c r="A134" s="98">
        <v>43223</v>
      </c>
      <c r="B134" s="95">
        <v>117.19</v>
      </c>
      <c r="C134" s="203"/>
      <c r="D134" s="112" t="s">
        <v>97</v>
      </c>
      <c r="E134" s="132"/>
    </row>
    <row r="135" spans="1:5" s="42" customFormat="1" ht="20.100000000000001" customHeight="1" x14ac:dyDescent="0.2">
      <c r="A135" s="98">
        <v>43223</v>
      </c>
      <c r="B135" s="95">
        <v>9.9</v>
      </c>
      <c r="C135" s="203"/>
      <c r="D135" s="112" t="s">
        <v>46</v>
      </c>
      <c r="E135" s="130"/>
    </row>
    <row r="136" spans="1:5" s="42" customFormat="1" ht="20.100000000000001" customHeight="1" x14ac:dyDescent="0.2">
      <c r="A136" s="98">
        <v>43223</v>
      </c>
      <c r="B136" s="95">
        <v>59.7</v>
      </c>
      <c r="C136" s="203"/>
      <c r="D136" s="112" t="s">
        <v>110</v>
      </c>
      <c r="E136" s="132"/>
    </row>
    <row r="137" spans="1:5" s="42" customFormat="1" ht="20.100000000000001" customHeight="1" x14ac:dyDescent="0.2">
      <c r="A137" s="98">
        <v>43223</v>
      </c>
      <c r="B137" s="95">
        <v>59.9</v>
      </c>
      <c r="C137" s="203"/>
      <c r="D137" s="112" t="s">
        <v>97</v>
      </c>
      <c r="E137" s="132"/>
    </row>
    <row r="138" spans="1:5" s="42" customFormat="1" ht="20.100000000000001" customHeight="1" x14ac:dyDescent="0.2">
      <c r="A138" s="99">
        <v>43223</v>
      </c>
      <c r="B138" s="113">
        <v>4</v>
      </c>
      <c r="C138" s="204"/>
      <c r="D138" s="114" t="s">
        <v>46</v>
      </c>
      <c r="E138" s="132"/>
    </row>
    <row r="139" spans="1:5" s="42" customFormat="1" ht="6.95" customHeight="1" x14ac:dyDescent="0.2">
      <c r="A139" s="92"/>
      <c r="B139" s="57"/>
      <c r="C139" s="50"/>
      <c r="D139" s="50"/>
      <c r="E139" s="132"/>
    </row>
    <row r="140" spans="1:5" s="41" customFormat="1" ht="20.100000000000001" customHeight="1" x14ac:dyDescent="0.2">
      <c r="A140" s="97" t="s">
        <v>35</v>
      </c>
      <c r="B140" s="110">
        <v>420</v>
      </c>
      <c r="C140" s="202" t="s">
        <v>133</v>
      </c>
      <c r="D140" s="111" t="s">
        <v>30</v>
      </c>
      <c r="E140" s="132"/>
    </row>
    <row r="141" spans="1:5" s="42" customFormat="1" ht="20.100000000000001" customHeight="1" x14ac:dyDescent="0.2">
      <c r="A141" s="98" t="s">
        <v>35</v>
      </c>
      <c r="B141" s="95">
        <v>338</v>
      </c>
      <c r="C141" s="203"/>
      <c r="D141" s="112" t="s">
        <v>134</v>
      </c>
      <c r="E141" s="132"/>
    </row>
    <row r="142" spans="1:5" s="42" customFormat="1" ht="30" customHeight="1" x14ac:dyDescent="0.2">
      <c r="A142" s="98">
        <v>43221</v>
      </c>
      <c r="B142" s="95">
        <v>1348.55</v>
      </c>
      <c r="C142" s="203"/>
      <c r="D142" s="115" t="s">
        <v>131</v>
      </c>
      <c r="E142" s="132"/>
    </row>
    <row r="143" spans="1:5" s="42" customFormat="1" ht="20.100000000000001" customHeight="1" x14ac:dyDescent="0.2">
      <c r="A143" s="98" t="s">
        <v>35</v>
      </c>
      <c r="B143" s="95">
        <v>13.9</v>
      </c>
      <c r="C143" s="203"/>
      <c r="D143" s="112" t="s">
        <v>46</v>
      </c>
      <c r="E143" s="130"/>
    </row>
    <row r="144" spans="1:5" s="42" customFormat="1" ht="20.100000000000001" customHeight="1" x14ac:dyDescent="0.2">
      <c r="A144" s="98" t="s">
        <v>35</v>
      </c>
      <c r="B144" s="95">
        <v>44</v>
      </c>
      <c r="C144" s="203"/>
      <c r="D144" s="112" t="s">
        <v>110</v>
      </c>
      <c r="E144" s="132"/>
    </row>
    <row r="145" spans="1:5" s="42" customFormat="1" ht="20.100000000000001" customHeight="1" x14ac:dyDescent="0.2">
      <c r="A145" s="98" t="s">
        <v>35</v>
      </c>
      <c r="B145" s="95">
        <v>9</v>
      </c>
      <c r="C145" s="203"/>
      <c r="D145" s="112" t="s">
        <v>111</v>
      </c>
      <c r="E145" s="132"/>
    </row>
    <row r="146" spans="1:5" s="42" customFormat="1" ht="20.100000000000001" customHeight="1" x14ac:dyDescent="0.2">
      <c r="A146" s="98" t="s">
        <v>35</v>
      </c>
      <c r="B146" s="95">
        <v>44.5</v>
      </c>
      <c r="C146" s="203"/>
      <c r="D146" s="112" t="s">
        <v>111</v>
      </c>
      <c r="E146" s="132"/>
    </row>
    <row r="147" spans="1:5" s="42" customFormat="1" ht="20.100000000000001" customHeight="1" x14ac:dyDescent="0.2">
      <c r="A147" s="98" t="s">
        <v>35</v>
      </c>
      <c r="B147" s="95">
        <v>25</v>
      </c>
      <c r="C147" s="203"/>
      <c r="D147" s="112" t="s">
        <v>46</v>
      </c>
      <c r="E147" s="132"/>
    </row>
    <row r="148" spans="1:5" s="42" customFormat="1" ht="20.100000000000001" customHeight="1" x14ac:dyDescent="0.2">
      <c r="A148" s="98" t="s">
        <v>35</v>
      </c>
      <c r="B148" s="95">
        <v>63</v>
      </c>
      <c r="C148" s="203"/>
      <c r="D148" s="112" t="s">
        <v>111</v>
      </c>
      <c r="E148" s="132"/>
    </row>
    <row r="149" spans="1:5" s="42" customFormat="1" ht="20.100000000000001" customHeight="1" x14ac:dyDescent="0.2">
      <c r="A149" s="98" t="s">
        <v>35</v>
      </c>
      <c r="B149" s="95">
        <v>17.399999999999999</v>
      </c>
      <c r="C149" s="203"/>
      <c r="D149" s="112" t="s">
        <v>111</v>
      </c>
      <c r="E149" s="132"/>
    </row>
    <row r="150" spans="1:5" s="42" customFormat="1" ht="20.100000000000001" customHeight="1" x14ac:dyDescent="0.2">
      <c r="A150" s="99" t="s">
        <v>35</v>
      </c>
      <c r="B150" s="113">
        <v>61</v>
      </c>
      <c r="C150" s="204"/>
      <c r="D150" s="114" t="s">
        <v>110</v>
      </c>
      <c r="E150" s="132"/>
    </row>
    <row r="151" spans="1:5" s="42" customFormat="1" ht="6.95" customHeight="1" x14ac:dyDescent="0.2">
      <c r="A151" s="92"/>
      <c r="B151" s="57"/>
      <c r="C151" s="50"/>
      <c r="D151" s="50"/>
      <c r="E151" s="132"/>
    </row>
    <row r="152" spans="1:5" ht="20.100000000000001" customHeight="1" x14ac:dyDescent="0.2">
      <c r="A152" s="97" t="s">
        <v>33</v>
      </c>
      <c r="B152" s="110">
        <v>464</v>
      </c>
      <c r="C152" s="202" t="s">
        <v>158</v>
      </c>
      <c r="D152" s="111" t="s">
        <v>30</v>
      </c>
    </row>
    <row r="153" spans="1:5" s="38" customFormat="1" ht="20.100000000000001" customHeight="1" x14ac:dyDescent="0.2">
      <c r="A153" s="98" t="s">
        <v>33</v>
      </c>
      <c r="B153" s="95">
        <v>398</v>
      </c>
      <c r="C153" s="203"/>
      <c r="D153" s="112" t="s">
        <v>134</v>
      </c>
      <c r="E153" s="132"/>
    </row>
    <row r="154" spans="1:5" s="38" customFormat="1" ht="20.100000000000001" customHeight="1" x14ac:dyDescent="0.2">
      <c r="A154" s="98" t="s">
        <v>33</v>
      </c>
      <c r="B154" s="95">
        <v>249.44</v>
      </c>
      <c r="C154" s="203"/>
      <c r="D154" s="112" t="s">
        <v>34</v>
      </c>
      <c r="E154" s="132"/>
    </row>
    <row r="155" spans="1:5" s="42" customFormat="1" ht="20.100000000000001" customHeight="1" x14ac:dyDescent="0.2">
      <c r="A155" s="98" t="s">
        <v>33</v>
      </c>
      <c r="B155" s="95">
        <v>20.3</v>
      </c>
      <c r="C155" s="203"/>
      <c r="D155" s="112" t="s">
        <v>43</v>
      </c>
      <c r="E155" s="130"/>
    </row>
    <row r="156" spans="1:5" s="42" customFormat="1" ht="20.100000000000001" customHeight="1" x14ac:dyDescent="0.2">
      <c r="A156" s="98" t="s">
        <v>33</v>
      </c>
      <c r="B156" s="95">
        <v>13.9</v>
      </c>
      <c r="C156" s="203"/>
      <c r="D156" s="112" t="s">
        <v>46</v>
      </c>
      <c r="E156" s="132"/>
    </row>
    <row r="157" spans="1:5" s="42" customFormat="1" ht="20.100000000000001" customHeight="1" x14ac:dyDescent="0.2">
      <c r="A157" s="98" t="s">
        <v>33</v>
      </c>
      <c r="B157" s="95">
        <v>36.5</v>
      </c>
      <c r="C157" s="203"/>
      <c r="D157" s="112" t="s">
        <v>110</v>
      </c>
      <c r="E157" s="132"/>
    </row>
    <row r="158" spans="1:5" s="42" customFormat="1" ht="20.100000000000001" customHeight="1" x14ac:dyDescent="0.2">
      <c r="A158" s="98" t="s">
        <v>33</v>
      </c>
      <c r="B158" s="95">
        <v>6.47</v>
      </c>
      <c r="C158" s="203"/>
      <c r="D158" s="112" t="s">
        <v>142</v>
      </c>
      <c r="E158" s="132"/>
    </row>
    <row r="159" spans="1:5" s="42" customFormat="1" ht="20.100000000000001" customHeight="1" x14ac:dyDescent="0.2">
      <c r="A159" s="98" t="s">
        <v>33</v>
      </c>
      <c r="B159" s="95">
        <v>25.6</v>
      </c>
      <c r="C159" s="203"/>
      <c r="D159" s="112" t="s">
        <v>46</v>
      </c>
      <c r="E159" s="132"/>
    </row>
    <row r="160" spans="1:5" s="42" customFormat="1" ht="20.100000000000001" customHeight="1" x14ac:dyDescent="0.2">
      <c r="A160" s="98" t="s">
        <v>33</v>
      </c>
      <c r="B160" s="95">
        <v>56.1</v>
      </c>
      <c r="C160" s="203"/>
      <c r="D160" s="112" t="s">
        <v>97</v>
      </c>
      <c r="E160" s="132"/>
    </row>
    <row r="161" spans="1:5" s="42" customFormat="1" ht="20.100000000000001" customHeight="1" x14ac:dyDescent="0.2">
      <c r="A161" s="98" t="s">
        <v>33</v>
      </c>
      <c r="B161" s="95">
        <v>15.5</v>
      </c>
      <c r="C161" s="203"/>
      <c r="D161" s="112" t="s">
        <v>46</v>
      </c>
      <c r="E161" s="132"/>
    </row>
    <row r="162" spans="1:5" s="42" customFormat="1" ht="20.100000000000001" customHeight="1" x14ac:dyDescent="0.2">
      <c r="A162" s="98" t="s">
        <v>33</v>
      </c>
      <c r="B162" s="95">
        <v>58.9</v>
      </c>
      <c r="C162" s="203"/>
      <c r="D162" s="112" t="s">
        <v>110</v>
      </c>
      <c r="E162" s="132"/>
    </row>
    <row r="163" spans="1:5" s="42" customFormat="1" ht="20.100000000000001" customHeight="1" x14ac:dyDescent="0.2">
      <c r="A163" s="98" t="s">
        <v>33</v>
      </c>
      <c r="B163" s="95">
        <v>74.900000000000006</v>
      </c>
      <c r="C163" s="203"/>
      <c r="D163" s="112" t="s">
        <v>97</v>
      </c>
      <c r="E163" s="132"/>
    </row>
    <row r="164" spans="1:5" s="42" customFormat="1" ht="20.100000000000001" customHeight="1" x14ac:dyDescent="0.2">
      <c r="A164" s="98" t="s">
        <v>33</v>
      </c>
      <c r="B164" s="95">
        <v>16.5</v>
      </c>
      <c r="C164" s="203"/>
      <c r="D164" s="112" t="s">
        <v>46</v>
      </c>
      <c r="E164" s="132"/>
    </row>
    <row r="165" spans="1:5" s="42" customFormat="1" ht="20.100000000000001" customHeight="1" x14ac:dyDescent="0.2">
      <c r="A165" s="98" t="s">
        <v>33</v>
      </c>
      <c r="B165" s="95">
        <v>4.5</v>
      </c>
      <c r="C165" s="203"/>
      <c r="D165" s="112" t="s">
        <v>46</v>
      </c>
      <c r="E165" s="132"/>
    </row>
    <row r="166" spans="1:5" s="42" customFormat="1" ht="20.100000000000001" customHeight="1" x14ac:dyDescent="0.2">
      <c r="A166" s="99" t="s">
        <v>33</v>
      </c>
      <c r="B166" s="113">
        <v>30.05</v>
      </c>
      <c r="C166" s="204"/>
      <c r="D166" s="114" t="s">
        <v>119</v>
      </c>
      <c r="E166" s="132"/>
    </row>
    <row r="167" spans="1:5" s="42" customFormat="1" ht="6.95" customHeight="1" x14ac:dyDescent="0.2">
      <c r="A167" s="90"/>
      <c r="B167" s="59"/>
      <c r="C167" s="50"/>
      <c r="E167" s="132"/>
    </row>
    <row r="168" spans="1:5" s="20" customFormat="1" ht="20.100000000000001" customHeight="1" x14ac:dyDescent="0.2">
      <c r="A168" s="97" t="s">
        <v>41</v>
      </c>
      <c r="B168" s="110">
        <v>341</v>
      </c>
      <c r="C168" s="223" t="s">
        <v>135</v>
      </c>
      <c r="D168" s="111" t="s">
        <v>23</v>
      </c>
      <c r="E168" s="101"/>
    </row>
    <row r="169" spans="1:5" s="20" customFormat="1" ht="20.100000000000001" customHeight="1" x14ac:dyDescent="0.2">
      <c r="A169" s="98" t="s">
        <v>41</v>
      </c>
      <c r="B169" s="95">
        <v>648.72</v>
      </c>
      <c r="C169" s="224"/>
      <c r="D169" s="112" t="s">
        <v>127</v>
      </c>
      <c r="E169" s="101"/>
    </row>
    <row r="170" spans="1:5" s="20" customFormat="1" ht="30" customHeight="1" x14ac:dyDescent="0.2">
      <c r="A170" s="98" t="s">
        <v>41</v>
      </c>
      <c r="B170" s="95">
        <v>695</v>
      </c>
      <c r="C170" s="224"/>
      <c r="D170" s="115" t="s">
        <v>132</v>
      </c>
      <c r="E170" s="101"/>
    </row>
    <row r="171" spans="1:5" s="20" customFormat="1" ht="30" customHeight="1" x14ac:dyDescent="0.2">
      <c r="A171" s="98" t="s">
        <v>41</v>
      </c>
      <c r="B171" s="95">
        <v>67.87</v>
      </c>
      <c r="C171" s="224"/>
      <c r="D171" s="115" t="s">
        <v>62</v>
      </c>
      <c r="E171" s="129"/>
    </row>
    <row r="172" spans="1:5" s="20" customFormat="1" ht="20.100000000000001" customHeight="1" x14ac:dyDescent="0.2">
      <c r="A172" s="98" t="s">
        <v>41</v>
      </c>
      <c r="B172" s="95">
        <v>3.5</v>
      </c>
      <c r="C172" s="224"/>
      <c r="D172" s="112" t="s">
        <v>46</v>
      </c>
      <c r="E172" s="101"/>
    </row>
    <row r="173" spans="1:5" s="20" customFormat="1" ht="20.100000000000001" customHeight="1" x14ac:dyDescent="0.2">
      <c r="A173" s="98" t="s">
        <v>41</v>
      </c>
      <c r="B173" s="95">
        <v>68.7</v>
      </c>
      <c r="C173" s="224"/>
      <c r="D173" s="112" t="s">
        <v>112</v>
      </c>
      <c r="E173" s="101"/>
    </row>
    <row r="174" spans="1:5" s="20" customFormat="1" ht="20.100000000000001" customHeight="1" x14ac:dyDescent="0.2">
      <c r="A174" s="98" t="s">
        <v>41</v>
      </c>
      <c r="B174" s="95">
        <v>41.9</v>
      </c>
      <c r="C174" s="224"/>
      <c r="D174" s="112" t="s">
        <v>113</v>
      </c>
      <c r="E174" s="101"/>
    </row>
    <row r="175" spans="1:5" s="20" customFormat="1" ht="20.100000000000001" customHeight="1" x14ac:dyDescent="0.2">
      <c r="A175" s="99" t="s">
        <v>41</v>
      </c>
      <c r="B175" s="113">
        <v>41.8</v>
      </c>
      <c r="C175" s="225"/>
      <c r="D175" s="114" t="s">
        <v>114</v>
      </c>
      <c r="E175" s="101"/>
    </row>
    <row r="176" spans="1:5" s="42" customFormat="1" ht="6.95" customHeight="1" x14ac:dyDescent="0.2">
      <c r="A176" s="90"/>
      <c r="B176" s="54"/>
      <c r="C176" s="52"/>
      <c r="D176" s="53"/>
      <c r="E176" s="132"/>
    </row>
    <row r="177" spans="1:5" s="42" customFormat="1" ht="20.100000000000001" customHeight="1" x14ac:dyDescent="0.2">
      <c r="A177" s="97">
        <v>43259</v>
      </c>
      <c r="B177" s="110">
        <v>683</v>
      </c>
      <c r="C177" s="202" t="s">
        <v>136</v>
      </c>
      <c r="D177" s="111" t="s">
        <v>30</v>
      </c>
      <c r="E177" s="132"/>
    </row>
    <row r="178" spans="1:5" s="42" customFormat="1" ht="20.100000000000001" customHeight="1" x14ac:dyDescent="0.2">
      <c r="A178" s="98">
        <v>43259</v>
      </c>
      <c r="B178" s="95">
        <v>12.6</v>
      </c>
      <c r="C178" s="203"/>
      <c r="D178" s="112" t="s">
        <v>97</v>
      </c>
      <c r="E178" s="130"/>
    </row>
    <row r="179" spans="1:5" s="42" customFormat="1" ht="20.100000000000001" customHeight="1" x14ac:dyDescent="0.2">
      <c r="A179" s="98">
        <v>43259</v>
      </c>
      <c r="B179" s="95">
        <v>60.1</v>
      </c>
      <c r="C179" s="203"/>
      <c r="D179" s="112" t="s">
        <v>97</v>
      </c>
      <c r="E179" s="132"/>
    </row>
    <row r="180" spans="1:5" s="42" customFormat="1" ht="20.100000000000001" customHeight="1" x14ac:dyDescent="0.2">
      <c r="A180" s="99">
        <v>43259</v>
      </c>
      <c r="B180" s="113">
        <v>34</v>
      </c>
      <c r="C180" s="204"/>
      <c r="D180" s="114" t="s">
        <v>115</v>
      </c>
      <c r="E180" s="132"/>
    </row>
    <row r="181" spans="1:5" s="38" customFormat="1" ht="6.95" customHeight="1" x14ac:dyDescent="0.2">
      <c r="A181" s="8"/>
      <c r="B181" s="50"/>
      <c r="C181" s="39"/>
      <c r="D181" s="39"/>
      <c r="E181" s="132"/>
    </row>
    <row r="182" spans="1:5" ht="30" customHeight="1" x14ac:dyDescent="0.2">
      <c r="A182" s="43" t="s">
        <v>4</v>
      </c>
      <c r="B182" s="55">
        <f>SUM(B63:B181)</f>
        <v>13307.529999999995</v>
      </c>
      <c r="C182" s="44"/>
      <c r="D182" s="45"/>
    </row>
    <row r="183" spans="1:5" ht="30" customHeight="1" x14ac:dyDescent="0.2">
      <c r="A183" s="200" t="s">
        <v>11</v>
      </c>
      <c r="B183" s="201"/>
      <c r="C183" s="201"/>
      <c r="D183" s="143"/>
    </row>
    <row r="184" spans="1:5" s="20" customFormat="1" ht="25.5" customHeight="1" x14ac:dyDescent="0.2">
      <c r="A184" s="17" t="s">
        <v>0</v>
      </c>
      <c r="B184" s="18" t="s">
        <v>165</v>
      </c>
      <c r="C184" s="18" t="s">
        <v>19</v>
      </c>
      <c r="D184" s="125" t="s">
        <v>166</v>
      </c>
      <c r="E184" s="101"/>
    </row>
    <row r="185" spans="1:5" s="20" customFormat="1" ht="30" customHeight="1" x14ac:dyDescent="0.2">
      <c r="A185" s="98">
        <v>42922</v>
      </c>
      <c r="B185" s="95">
        <v>13.8</v>
      </c>
      <c r="C185" s="96" t="s">
        <v>116</v>
      </c>
      <c r="D185" s="112" t="s">
        <v>54</v>
      </c>
      <c r="E185" s="163"/>
    </row>
    <row r="186" spans="1:5" s="20" customFormat="1" ht="20.100000000000001" customHeight="1" x14ac:dyDescent="0.2">
      <c r="A186" s="98">
        <v>42930</v>
      </c>
      <c r="B186" s="95">
        <v>35</v>
      </c>
      <c r="C186" s="96" t="s">
        <v>55</v>
      </c>
      <c r="D186" s="112" t="s">
        <v>43</v>
      </c>
      <c r="E186" s="163"/>
    </row>
    <row r="187" spans="1:5" s="20" customFormat="1" ht="30" customHeight="1" x14ac:dyDescent="0.2">
      <c r="A187" s="98">
        <v>42956</v>
      </c>
      <c r="B187" s="95">
        <v>13.5</v>
      </c>
      <c r="C187" s="96" t="s">
        <v>117</v>
      </c>
      <c r="D187" s="112" t="s">
        <v>56</v>
      </c>
      <c r="E187" s="163"/>
    </row>
    <row r="188" spans="1:5" s="20" customFormat="1" ht="20.100000000000001" customHeight="1" x14ac:dyDescent="0.2">
      <c r="A188" s="98">
        <v>42970</v>
      </c>
      <c r="B188" s="95">
        <v>1</v>
      </c>
      <c r="C188" s="96" t="s">
        <v>118</v>
      </c>
      <c r="D188" s="115" t="s">
        <v>53</v>
      </c>
      <c r="E188" s="164"/>
    </row>
    <row r="189" spans="1:5" s="20" customFormat="1" ht="20.100000000000001" customHeight="1" x14ac:dyDescent="0.2">
      <c r="A189" s="98">
        <v>42983</v>
      </c>
      <c r="B189" s="95">
        <v>19.600000000000001</v>
      </c>
      <c r="C189" s="96" t="s">
        <v>57</v>
      </c>
      <c r="D189" s="123" t="s">
        <v>43</v>
      </c>
      <c r="E189" s="164"/>
    </row>
    <row r="190" spans="1:5" s="20" customFormat="1" ht="20.100000000000001" customHeight="1" x14ac:dyDescent="0.2">
      <c r="A190" s="98">
        <v>43139</v>
      </c>
      <c r="B190" s="95">
        <v>14</v>
      </c>
      <c r="C190" s="96" t="s">
        <v>58</v>
      </c>
      <c r="D190" s="123" t="s">
        <v>43</v>
      </c>
      <c r="E190" s="165"/>
    </row>
    <row r="191" spans="1:5" s="20" customFormat="1" ht="20.100000000000001" customHeight="1" x14ac:dyDescent="0.2">
      <c r="A191" s="98">
        <v>43151</v>
      </c>
      <c r="B191" s="95">
        <v>18.8</v>
      </c>
      <c r="C191" s="96" t="s">
        <v>57</v>
      </c>
      <c r="D191" s="123" t="s">
        <v>43</v>
      </c>
      <c r="E191" s="164"/>
    </row>
    <row r="192" spans="1:5" s="20" customFormat="1" ht="20.100000000000001" customHeight="1" x14ac:dyDescent="0.2">
      <c r="A192" s="98">
        <v>43151</v>
      </c>
      <c r="B192" s="95">
        <v>12.5</v>
      </c>
      <c r="C192" s="96" t="s">
        <v>57</v>
      </c>
      <c r="D192" s="123" t="s">
        <v>43</v>
      </c>
      <c r="E192" s="164"/>
    </row>
    <row r="193" spans="1:5" s="20" customFormat="1" ht="20.100000000000001" customHeight="1" x14ac:dyDescent="0.2">
      <c r="A193" s="98">
        <v>43166</v>
      </c>
      <c r="B193" s="95">
        <v>18.2</v>
      </c>
      <c r="C193" s="96" t="s">
        <v>57</v>
      </c>
      <c r="D193" s="123" t="s">
        <v>43</v>
      </c>
      <c r="E193" s="164"/>
    </row>
    <row r="194" spans="1:5" s="20" customFormat="1" ht="20.100000000000001" customHeight="1" x14ac:dyDescent="0.2">
      <c r="A194" s="98">
        <v>43166</v>
      </c>
      <c r="B194" s="95">
        <v>18.7</v>
      </c>
      <c r="C194" s="96" t="s">
        <v>57</v>
      </c>
      <c r="D194" s="123" t="s">
        <v>43</v>
      </c>
      <c r="E194" s="164"/>
    </row>
    <row r="195" spans="1:5" s="20" customFormat="1" ht="30" customHeight="1" x14ac:dyDescent="0.2">
      <c r="A195" s="98">
        <v>43202</v>
      </c>
      <c r="B195" s="95">
        <v>17.7</v>
      </c>
      <c r="C195" s="96" t="s">
        <v>120</v>
      </c>
      <c r="D195" s="123" t="s">
        <v>43</v>
      </c>
      <c r="E195" s="164"/>
    </row>
    <row r="196" spans="1:5" s="20" customFormat="1" ht="20.100000000000001" customHeight="1" x14ac:dyDescent="0.2">
      <c r="A196" s="98">
        <v>43208</v>
      </c>
      <c r="B196" s="95">
        <v>12.5</v>
      </c>
      <c r="C196" s="96" t="s">
        <v>57</v>
      </c>
      <c r="D196" s="123" t="s">
        <v>43</v>
      </c>
      <c r="E196" s="164"/>
    </row>
    <row r="197" spans="1:5" s="20" customFormat="1" ht="20.100000000000001" customHeight="1" x14ac:dyDescent="0.2">
      <c r="A197" s="98">
        <v>43241</v>
      </c>
      <c r="B197" s="95">
        <v>14.4</v>
      </c>
      <c r="C197" s="96" t="s">
        <v>59</v>
      </c>
      <c r="D197" s="123" t="s">
        <v>43</v>
      </c>
      <c r="E197" s="166"/>
    </row>
    <row r="198" spans="1:5" s="20" customFormat="1" ht="20.100000000000001" customHeight="1" x14ac:dyDescent="0.2">
      <c r="A198" s="98">
        <v>43248</v>
      </c>
      <c r="B198" s="95">
        <v>17</v>
      </c>
      <c r="C198" s="96" t="s">
        <v>59</v>
      </c>
      <c r="D198" s="123" t="s">
        <v>43</v>
      </c>
      <c r="E198" s="164"/>
    </row>
    <row r="199" spans="1:5" ht="20.100000000000001" customHeight="1" x14ac:dyDescent="0.2">
      <c r="A199" s="99">
        <v>43264</v>
      </c>
      <c r="B199" s="113">
        <v>10.6</v>
      </c>
      <c r="C199" s="118" t="s">
        <v>104</v>
      </c>
      <c r="D199" s="124" t="s">
        <v>43</v>
      </c>
      <c r="E199" s="167"/>
    </row>
    <row r="200" spans="1:5" ht="12.75" hidden="1" customHeight="1" x14ac:dyDescent="0.2">
      <c r="A200" s="8"/>
      <c r="B200" s="50"/>
      <c r="C200" s="28"/>
      <c r="D200" s="28"/>
      <c r="E200" s="167"/>
    </row>
    <row r="201" spans="1:5" ht="30" customHeight="1" x14ac:dyDescent="0.2">
      <c r="A201" s="43" t="s">
        <v>4</v>
      </c>
      <c r="B201" s="55">
        <f>SUM(B185:B200)</f>
        <v>237.29999999999995</v>
      </c>
      <c r="C201" s="44"/>
      <c r="D201" s="45"/>
      <c r="E201" s="167"/>
    </row>
    <row r="202" spans="1:5" s="6" customFormat="1" ht="30" customHeight="1" x14ac:dyDescent="0.2">
      <c r="A202" s="140" t="s">
        <v>6</v>
      </c>
      <c r="B202" s="141">
        <f>B60+B182+B201</f>
        <v>19734.819999999989</v>
      </c>
      <c r="C202" s="142"/>
      <c r="D202" s="142"/>
      <c r="E202" s="138"/>
    </row>
    <row r="203" spans="1:5" s="28" customFormat="1" x14ac:dyDescent="0.2">
      <c r="B203" s="60"/>
      <c r="C203" s="27"/>
      <c r="D203" s="27"/>
      <c r="E203" s="139"/>
    </row>
    <row r="204" spans="1:5" s="29" customFormat="1" x14ac:dyDescent="0.2">
      <c r="A204" s="21"/>
      <c r="B204" s="3"/>
      <c r="E204" s="139"/>
    </row>
    <row r="205" spans="1:5" s="29" customFormat="1" ht="12.6" customHeight="1" x14ac:dyDescent="0.2">
      <c r="A205" s="192"/>
      <c r="B205" s="192"/>
      <c r="C205" s="192"/>
      <c r="E205" s="139"/>
    </row>
    <row r="206" spans="1:5" s="28" customFormat="1" ht="13.15" customHeight="1" x14ac:dyDescent="0.2">
      <c r="A206" s="193"/>
      <c r="B206" s="193"/>
      <c r="C206" s="193"/>
      <c r="E206" s="139"/>
    </row>
    <row r="207" spans="1:5" x14ac:dyDescent="0.2">
      <c r="A207" s="25"/>
      <c r="B207" s="26"/>
      <c r="C207" s="28"/>
      <c r="D207" s="28"/>
    </row>
    <row r="208" spans="1:5" x14ac:dyDescent="0.2">
      <c r="A208" s="32"/>
      <c r="B208" s="26"/>
      <c r="C208" s="35"/>
      <c r="D208" s="35"/>
    </row>
    <row r="209" spans="1:4" x14ac:dyDescent="0.2">
      <c r="A209" s="32"/>
      <c r="B209" s="26"/>
      <c r="C209" s="31"/>
      <c r="D209" s="31"/>
    </row>
    <row r="210" spans="1:4" x14ac:dyDescent="0.2">
      <c r="A210" s="221"/>
      <c r="B210" s="221"/>
      <c r="C210" s="221"/>
      <c r="D210" s="221"/>
    </row>
    <row r="211" spans="1:4" x14ac:dyDescent="0.2">
      <c r="A211" s="16"/>
      <c r="B211" s="50"/>
      <c r="C211" s="28"/>
      <c r="D211" s="28"/>
    </row>
    <row r="212" spans="1:4" x14ac:dyDescent="0.2">
      <c r="A212" s="16"/>
      <c r="B212" s="50"/>
      <c r="C212" s="28"/>
      <c r="D212" s="28"/>
    </row>
    <row r="213" spans="1:4" x14ac:dyDescent="0.2">
      <c r="A213" s="16"/>
      <c r="B213" s="50"/>
      <c r="C213" s="28"/>
      <c r="D213" s="28"/>
    </row>
    <row r="214" spans="1:4" x14ac:dyDescent="0.2">
      <c r="A214" s="16"/>
      <c r="B214" s="50"/>
      <c r="C214" s="28"/>
      <c r="D214" s="28"/>
    </row>
    <row r="215" spans="1:4" x14ac:dyDescent="0.2">
      <c r="A215" s="16"/>
      <c r="B215" s="50"/>
      <c r="C215" s="28"/>
      <c r="D215" s="28"/>
    </row>
    <row r="216" spans="1:4" x14ac:dyDescent="0.2">
      <c r="A216" s="16"/>
      <c r="B216" s="50"/>
      <c r="C216" s="28"/>
      <c r="D216" s="28"/>
    </row>
    <row r="217" spans="1:4" x14ac:dyDescent="0.2">
      <c r="A217" s="16"/>
      <c r="B217" s="50"/>
      <c r="C217" s="28"/>
      <c r="D217" s="28"/>
    </row>
    <row r="218" spans="1:4" x14ac:dyDescent="0.2">
      <c r="A218" s="16"/>
      <c r="B218" s="50"/>
      <c r="C218" s="28"/>
      <c r="D218" s="28"/>
    </row>
    <row r="219" spans="1:4" x14ac:dyDescent="0.2">
      <c r="A219" s="16"/>
      <c r="B219" s="50"/>
      <c r="C219" s="28"/>
      <c r="D219" s="28"/>
    </row>
    <row r="220" spans="1:4" x14ac:dyDescent="0.2">
      <c r="A220" s="16"/>
      <c r="B220" s="50"/>
      <c r="C220" s="28"/>
      <c r="D220" s="28"/>
    </row>
    <row r="221" spans="1:4" x14ac:dyDescent="0.2">
      <c r="A221" s="16"/>
      <c r="B221" s="50"/>
      <c r="C221" s="28"/>
      <c r="D221" s="28"/>
    </row>
  </sheetData>
  <sortState ref="A186:D199">
    <sortCondition ref="A186"/>
  </sortState>
  <mergeCells count="32">
    <mergeCell ref="C2:D2"/>
    <mergeCell ref="C3:D3"/>
    <mergeCell ref="C4:D4"/>
    <mergeCell ref="C140:C150"/>
    <mergeCell ref="C152:C166"/>
    <mergeCell ref="C127:C130"/>
    <mergeCell ref="C132:C138"/>
    <mergeCell ref="C41:C57"/>
    <mergeCell ref="C109:C115"/>
    <mergeCell ref="C117:C125"/>
    <mergeCell ref="C101:C107"/>
    <mergeCell ref="E18:I18"/>
    <mergeCell ref="A210:D210"/>
    <mergeCell ref="E74:E75"/>
    <mergeCell ref="C177:C180"/>
    <mergeCell ref="C168:C175"/>
    <mergeCell ref="A1:D1"/>
    <mergeCell ref="A205:C205"/>
    <mergeCell ref="A206:C206"/>
    <mergeCell ref="A7:D7"/>
    <mergeCell ref="A5:D5"/>
    <mergeCell ref="A6:D6"/>
    <mergeCell ref="A61:C61"/>
    <mergeCell ref="A183:C183"/>
    <mergeCell ref="C9:C16"/>
    <mergeCell ref="C18:C39"/>
    <mergeCell ref="C93:C99"/>
    <mergeCell ref="C72:C91"/>
    <mergeCell ref="C63:C70"/>
    <mergeCell ref="A2:B2"/>
    <mergeCell ref="A3:B3"/>
    <mergeCell ref="A4:B4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scaleWithDoc="0" alignWithMargins="0">
    <oddFooter>&amp;L&amp;"Arial,Bold"&amp;9International, domestic and local travel expenses&amp;RPage &amp;P of &amp;N</oddFooter>
  </headerFooter>
  <rowBreaks count="9" manualBreakCount="9">
    <brk id="17" max="3" man="1"/>
    <brk id="40" max="3" man="1"/>
    <brk id="60" max="3" man="1"/>
    <brk id="108" max="3" man="1"/>
    <brk id="131" max="3" man="1"/>
    <brk id="151" max="3" man="1"/>
    <brk id="176" max="3" man="1"/>
    <brk id="182" max="3" man="1"/>
    <brk id="20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abSelected="1" view="pageBreakPreview" topLeftCell="A7" zoomScaleNormal="100" zoomScaleSheetLayoutView="100" workbookViewId="0">
      <selection activeCell="C18" sqref="C18:C39"/>
    </sheetView>
  </sheetViews>
  <sheetFormatPr defaultColWidth="9.28515625" defaultRowHeight="12.75" x14ac:dyDescent="0.2"/>
  <cols>
    <col min="1" max="1" width="13.5703125" style="12" customWidth="1"/>
    <col min="2" max="2" width="16.5703125" style="12" customWidth="1"/>
    <col min="3" max="3" width="41.28515625" style="12" customWidth="1"/>
    <col min="4" max="4" width="20.42578125" style="12" customWidth="1"/>
    <col min="5" max="5" width="22.5703125" style="12" customWidth="1"/>
    <col min="6" max="6" width="16.28515625" style="12" customWidth="1"/>
    <col min="7" max="7" width="26.7109375" style="79" customWidth="1"/>
    <col min="8" max="16384" width="9.28515625" style="13"/>
  </cols>
  <sheetData>
    <row r="1" spans="1:7" ht="36" customHeight="1" x14ac:dyDescent="0.2">
      <c r="A1" s="231" t="s">
        <v>16</v>
      </c>
      <c r="B1" s="231"/>
      <c r="C1" s="231"/>
      <c r="D1" s="231"/>
      <c r="E1" s="231"/>
      <c r="F1" s="231"/>
    </row>
    <row r="2" spans="1:7" ht="36" customHeight="1" x14ac:dyDescent="0.2">
      <c r="A2" s="214" t="s">
        <v>7</v>
      </c>
      <c r="B2" s="215"/>
      <c r="C2" s="226" t="str">
        <f>Travel!C2</f>
        <v>Office of Film and Literature Classification</v>
      </c>
      <c r="D2" s="240"/>
      <c r="E2" s="240"/>
      <c r="F2" s="227"/>
      <c r="G2" s="22"/>
    </row>
    <row r="3" spans="1:7" ht="36" customHeight="1" x14ac:dyDescent="0.2">
      <c r="A3" s="216" t="s">
        <v>8</v>
      </c>
      <c r="B3" s="217"/>
      <c r="C3" s="228" t="str">
        <f>Travel!C3</f>
        <v>D.E. Shanks</v>
      </c>
      <c r="D3" s="241"/>
      <c r="E3" s="241"/>
      <c r="F3" s="229"/>
      <c r="G3" s="23"/>
    </row>
    <row r="4" spans="1:7" ht="36" customHeight="1" x14ac:dyDescent="0.2">
      <c r="A4" s="218" t="s">
        <v>3</v>
      </c>
      <c r="B4" s="219"/>
      <c r="C4" s="228" t="str">
        <f>Travel!C4</f>
        <v>1 July 2017 to 30 June 2018</v>
      </c>
      <c r="D4" s="241"/>
      <c r="E4" s="241"/>
      <c r="F4" s="229"/>
      <c r="G4" s="23"/>
    </row>
    <row r="5" spans="1:7" s="11" customFormat="1" ht="35.25" customHeight="1" x14ac:dyDescent="0.25">
      <c r="A5" s="235" t="s">
        <v>18</v>
      </c>
      <c r="B5" s="236"/>
      <c r="C5" s="237"/>
      <c r="D5" s="237"/>
      <c r="E5" s="237"/>
      <c r="F5" s="238"/>
    </row>
    <row r="6" spans="1:7" s="11" customFormat="1" ht="35.25" customHeight="1" x14ac:dyDescent="0.25">
      <c r="A6" s="232" t="s">
        <v>162</v>
      </c>
      <c r="B6" s="233"/>
      <c r="C6" s="233"/>
      <c r="D6" s="233"/>
      <c r="E6" s="233"/>
      <c r="F6" s="234"/>
    </row>
    <row r="7" spans="1:7" s="3" customFormat="1" ht="30" customHeight="1" x14ac:dyDescent="0.25">
      <c r="A7" s="242" t="s">
        <v>13</v>
      </c>
      <c r="B7" s="243"/>
      <c r="C7" s="243"/>
      <c r="D7" s="243"/>
      <c r="E7" s="243"/>
      <c r="F7" s="146"/>
    </row>
    <row r="8" spans="1:7" ht="25.5" x14ac:dyDescent="0.2">
      <c r="A8" s="15" t="s">
        <v>0</v>
      </c>
      <c r="B8" s="18" t="s">
        <v>165</v>
      </c>
      <c r="C8" s="2" t="s">
        <v>19</v>
      </c>
      <c r="D8" s="2" t="s">
        <v>166</v>
      </c>
      <c r="E8" s="2" t="s">
        <v>169</v>
      </c>
      <c r="F8" s="7" t="s">
        <v>1</v>
      </c>
    </row>
    <row r="9" spans="1:7" s="64" customFormat="1" ht="45.75" customHeight="1" x14ac:dyDescent="0.2">
      <c r="A9" s="188">
        <v>42976</v>
      </c>
      <c r="B9" s="110">
        <v>42</v>
      </c>
      <c r="C9" s="117" t="s">
        <v>160</v>
      </c>
      <c r="D9" s="117" t="s">
        <v>73</v>
      </c>
      <c r="E9" s="117" t="s">
        <v>78</v>
      </c>
      <c r="F9" s="122" t="s">
        <v>60</v>
      </c>
      <c r="G9" s="65"/>
    </row>
    <row r="10" spans="1:7" s="64" customFormat="1" ht="31.9" customHeight="1" x14ac:dyDescent="0.2">
      <c r="A10" s="189">
        <v>42979</v>
      </c>
      <c r="B10" s="95">
        <v>148</v>
      </c>
      <c r="C10" s="203" t="s">
        <v>121</v>
      </c>
      <c r="D10" s="96" t="s">
        <v>61</v>
      </c>
      <c r="E10" s="96" t="s">
        <v>82</v>
      </c>
      <c r="F10" s="123" t="s">
        <v>60</v>
      </c>
      <c r="G10" s="65"/>
    </row>
    <row r="11" spans="1:7" s="64" customFormat="1" ht="31.9" customHeight="1" x14ac:dyDescent="0.2">
      <c r="A11" s="189">
        <v>42979</v>
      </c>
      <c r="B11" s="95">
        <v>70</v>
      </c>
      <c r="C11" s="203"/>
      <c r="D11" s="96" t="s">
        <v>65</v>
      </c>
      <c r="E11" s="96" t="s">
        <v>82</v>
      </c>
      <c r="F11" s="123" t="s">
        <v>60</v>
      </c>
      <c r="G11" s="65"/>
    </row>
    <row r="12" spans="1:7" s="64" customFormat="1" ht="31.9" customHeight="1" x14ac:dyDescent="0.2">
      <c r="A12" s="189">
        <v>43024</v>
      </c>
      <c r="B12" s="95">
        <f>21+96.75</f>
        <v>117.75</v>
      </c>
      <c r="C12" s="96" t="s">
        <v>109</v>
      </c>
      <c r="D12" s="96" t="s">
        <v>66</v>
      </c>
      <c r="E12" s="96" t="s">
        <v>82</v>
      </c>
      <c r="F12" s="123" t="s">
        <v>68</v>
      </c>
      <c r="G12" s="65"/>
    </row>
    <row r="13" spans="1:7" s="64" customFormat="1" ht="36.75" customHeight="1" x14ac:dyDescent="0.2">
      <c r="A13" s="189">
        <v>43035</v>
      </c>
      <c r="B13" s="95">
        <v>61.3</v>
      </c>
      <c r="C13" s="96" t="s">
        <v>147</v>
      </c>
      <c r="D13" s="96" t="s">
        <v>75</v>
      </c>
      <c r="E13" s="96" t="s">
        <v>76</v>
      </c>
      <c r="F13" s="123" t="s">
        <v>60</v>
      </c>
      <c r="G13" s="65"/>
    </row>
    <row r="14" spans="1:7" s="64" customFormat="1" ht="45" customHeight="1" x14ac:dyDescent="0.2">
      <c r="A14" s="189">
        <v>43065</v>
      </c>
      <c r="B14" s="95">
        <v>8</v>
      </c>
      <c r="C14" s="96" t="s">
        <v>148</v>
      </c>
      <c r="D14" s="96" t="s">
        <v>51</v>
      </c>
      <c r="E14" s="96"/>
      <c r="F14" s="123" t="s">
        <v>60</v>
      </c>
      <c r="G14" s="65"/>
    </row>
    <row r="15" spans="1:7" s="64" customFormat="1" ht="25.5" x14ac:dyDescent="0.2">
      <c r="A15" s="189">
        <v>43070</v>
      </c>
      <c r="B15" s="95">
        <v>79.7</v>
      </c>
      <c r="C15" s="96" t="s">
        <v>67</v>
      </c>
      <c r="D15" s="96" t="s">
        <v>66</v>
      </c>
      <c r="E15" s="96" t="s">
        <v>82</v>
      </c>
      <c r="F15" s="123" t="s">
        <v>69</v>
      </c>
      <c r="G15" s="65"/>
    </row>
    <row r="16" spans="1:7" s="64" customFormat="1" ht="25.5" x14ac:dyDescent="0.2">
      <c r="A16" s="189">
        <v>43144</v>
      </c>
      <c r="B16" s="95">
        <v>95.5</v>
      </c>
      <c r="C16" s="96" t="s">
        <v>74</v>
      </c>
      <c r="D16" s="96" t="s">
        <v>73</v>
      </c>
      <c r="E16" s="96" t="s">
        <v>81</v>
      </c>
      <c r="F16" s="123" t="s">
        <v>60</v>
      </c>
      <c r="G16" s="65"/>
    </row>
    <row r="17" spans="1:7" s="64" customFormat="1" ht="45.75" customHeight="1" x14ac:dyDescent="0.2">
      <c r="A17" s="189">
        <v>43147</v>
      </c>
      <c r="B17" s="95">
        <v>56.5</v>
      </c>
      <c r="C17" s="96" t="s">
        <v>149</v>
      </c>
      <c r="D17" s="96" t="s">
        <v>73</v>
      </c>
      <c r="E17" s="96" t="s">
        <v>81</v>
      </c>
      <c r="F17" s="123" t="s">
        <v>60</v>
      </c>
      <c r="G17" s="81"/>
    </row>
    <row r="18" spans="1:7" s="64" customFormat="1" ht="39.950000000000003" customHeight="1" x14ac:dyDescent="0.2">
      <c r="A18" s="189">
        <v>43154</v>
      </c>
      <c r="B18" s="95">
        <v>12.5</v>
      </c>
      <c r="C18" s="96" t="s">
        <v>122</v>
      </c>
      <c r="D18" s="96" t="s">
        <v>83</v>
      </c>
      <c r="E18" s="96" t="s">
        <v>72</v>
      </c>
      <c r="F18" s="123" t="s">
        <v>60</v>
      </c>
      <c r="G18" s="81"/>
    </row>
    <row r="19" spans="1:7" s="64" customFormat="1" ht="53.25" customHeight="1" x14ac:dyDescent="0.2">
      <c r="A19" s="189">
        <v>43166</v>
      </c>
      <c r="B19" s="95">
        <v>13</v>
      </c>
      <c r="C19" s="96" t="s">
        <v>80</v>
      </c>
      <c r="D19" s="96" t="s">
        <v>79</v>
      </c>
      <c r="E19" s="96" t="s">
        <v>72</v>
      </c>
      <c r="F19" s="123" t="s">
        <v>60</v>
      </c>
      <c r="G19" s="81"/>
    </row>
    <row r="20" spans="1:7" s="64" customFormat="1" ht="33.75" customHeight="1" x14ac:dyDescent="0.2">
      <c r="A20" s="189">
        <v>43206</v>
      </c>
      <c r="B20" s="95">
        <v>12.5</v>
      </c>
      <c r="C20" s="96" t="s">
        <v>84</v>
      </c>
      <c r="D20" s="96" t="s">
        <v>79</v>
      </c>
      <c r="E20" s="96" t="s">
        <v>77</v>
      </c>
      <c r="F20" s="123" t="s">
        <v>60</v>
      </c>
      <c r="G20" s="81"/>
    </row>
    <row r="21" spans="1:7" ht="30" customHeight="1" x14ac:dyDescent="0.2">
      <c r="A21" s="147" t="s">
        <v>14</v>
      </c>
      <c r="B21" s="148">
        <f>SUM(B9:B20)</f>
        <v>716.75</v>
      </c>
      <c r="C21" s="142"/>
      <c r="D21" s="168"/>
      <c r="E21" s="168"/>
      <c r="F21" s="169"/>
    </row>
    <row r="22" spans="1:7" x14ac:dyDescent="0.2">
      <c r="A22" s="21"/>
      <c r="B22" s="79"/>
      <c r="C22" s="79"/>
      <c r="D22" s="79"/>
      <c r="E22" s="79"/>
      <c r="F22" s="79"/>
    </row>
    <row r="23" spans="1:7" x14ac:dyDescent="0.2">
      <c r="A23" s="21"/>
      <c r="B23" s="3"/>
      <c r="C23" s="80"/>
      <c r="D23" s="79"/>
      <c r="E23" s="79"/>
      <c r="F23" s="79"/>
    </row>
    <row r="24" spans="1:7" x14ac:dyDescent="0.2">
      <c r="A24" s="239"/>
      <c r="B24" s="239"/>
      <c r="C24" s="239"/>
      <c r="D24" s="239"/>
      <c r="E24" s="239"/>
      <c r="F24" s="239"/>
    </row>
    <row r="25" spans="1:7" x14ac:dyDescent="0.2">
      <c r="A25" s="192"/>
      <c r="B25" s="192"/>
      <c r="C25" s="192"/>
      <c r="D25" s="79"/>
      <c r="E25" s="79"/>
      <c r="F25" s="79"/>
    </row>
    <row r="26" spans="1:7" x14ac:dyDescent="0.2">
      <c r="A26" s="32"/>
      <c r="B26" s="26"/>
      <c r="C26" s="80"/>
      <c r="D26" s="79"/>
      <c r="E26" s="79"/>
      <c r="F26" s="79"/>
    </row>
    <row r="27" spans="1:7" x14ac:dyDescent="0.2">
      <c r="A27" s="32"/>
      <c r="B27" s="26"/>
      <c r="C27" s="80"/>
      <c r="D27" s="80"/>
      <c r="E27" s="80"/>
      <c r="F27" s="80"/>
    </row>
    <row r="28" spans="1:7" ht="12.75" customHeight="1" x14ac:dyDescent="0.2">
      <c r="A28" s="230"/>
      <c r="B28" s="230"/>
      <c r="C28" s="82"/>
      <c r="D28" s="82"/>
      <c r="E28" s="82"/>
      <c r="F28" s="82"/>
    </row>
    <row r="29" spans="1:7" x14ac:dyDescent="0.2">
      <c r="A29" s="79"/>
      <c r="B29" s="79"/>
      <c r="C29" s="79"/>
      <c r="D29" s="79"/>
      <c r="E29" s="79"/>
      <c r="F29" s="79"/>
    </row>
    <row r="30" spans="1:7" x14ac:dyDescent="0.2">
      <c r="A30" s="79"/>
      <c r="B30" s="79"/>
      <c r="C30" s="79"/>
      <c r="D30" s="79"/>
      <c r="E30" s="79"/>
      <c r="F30" s="79"/>
    </row>
    <row r="31" spans="1:7" x14ac:dyDescent="0.2">
      <c r="A31" s="30"/>
      <c r="B31" s="30"/>
      <c r="C31" s="30"/>
      <c r="D31" s="30"/>
      <c r="E31" s="30"/>
      <c r="F31" s="30"/>
    </row>
    <row r="32" spans="1:7" x14ac:dyDescent="0.2">
      <c r="A32" s="30"/>
      <c r="B32" s="30"/>
      <c r="C32" s="30"/>
      <c r="D32" s="30"/>
      <c r="E32" s="30"/>
      <c r="F32" s="30"/>
    </row>
    <row r="33" spans="1:6" x14ac:dyDescent="0.2">
      <c r="A33" s="30"/>
      <c r="B33" s="30"/>
      <c r="C33" s="30"/>
      <c r="D33" s="30"/>
      <c r="E33" s="30"/>
      <c r="F33" s="30"/>
    </row>
    <row r="145" spans="3:3" ht="102" x14ac:dyDescent="0.2">
      <c r="C145" s="12" t="s">
        <v>158</v>
      </c>
    </row>
    <row r="180" spans="4:5" ht="30" customHeight="1" x14ac:dyDescent="0.2"/>
    <row r="181" spans="4:5" ht="20.100000000000001" customHeight="1" x14ac:dyDescent="0.2">
      <c r="D181" s="174"/>
    </row>
    <row r="182" spans="4:5" x14ac:dyDescent="0.2">
      <c r="E182" s="12" t="s">
        <v>159</v>
      </c>
    </row>
  </sheetData>
  <mergeCells count="14">
    <mergeCell ref="A28:B28"/>
    <mergeCell ref="A25:C25"/>
    <mergeCell ref="A1:F1"/>
    <mergeCell ref="A6:F6"/>
    <mergeCell ref="A5:F5"/>
    <mergeCell ref="A24:F24"/>
    <mergeCell ref="C10:C11"/>
    <mergeCell ref="A2:B2"/>
    <mergeCell ref="A3:B3"/>
    <mergeCell ref="A4:B4"/>
    <mergeCell ref="C2:F2"/>
    <mergeCell ref="C3:F3"/>
    <mergeCell ref="C4:F4"/>
    <mergeCell ref="A7:E7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scaleWithDoc="0" alignWithMargins="0">
    <oddFooter>&amp;L&amp;"Arial,Bold"&amp;9Hospitality Offered to Third Parties 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showGridLines="0" tabSelected="1" view="pageBreakPreview" zoomScaleNormal="100" zoomScaleSheetLayoutView="100" workbookViewId="0">
      <selection activeCell="C18" sqref="C18:C39"/>
    </sheetView>
  </sheetViews>
  <sheetFormatPr defaultColWidth="9.28515625" defaultRowHeight="12.75" x14ac:dyDescent="0.2"/>
  <cols>
    <col min="1" max="1" width="19.28515625" style="77" customWidth="1"/>
    <col min="2" max="2" width="28" style="75" customWidth="1"/>
    <col min="3" max="3" width="34.42578125" style="75" customWidth="1"/>
    <col min="4" max="4" width="19.140625" style="75" customWidth="1"/>
    <col min="5" max="5" width="29.5703125" style="75" customWidth="1"/>
    <col min="6" max="16384" width="9.28515625" style="67"/>
  </cols>
  <sheetData>
    <row r="1" spans="1:7" ht="36" customHeight="1" x14ac:dyDescent="0.2">
      <c r="A1" s="246" t="s">
        <v>16</v>
      </c>
      <c r="B1" s="246"/>
      <c r="C1" s="246"/>
      <c r="D1" s="246"/>
      <c r="E1" s="246"/>
      <c r="F1" s="66"/>
    </row>
    <row r="2" spans="1:7" ht="36" customHeight="1" x14ac:dyDescent="0.2">
      <c r="A2" s="214" t="s">
        <v>7</v>
      </c>
      <c r="B2" s="215"/>
      <c r="C2" s="226" t="str">
        <f>Travel!C2</f>
        <v>Office of Film and Literature Classification</v>
      </c>
      <c r="D2" s="240"/>
      <c r="E2" s="227"/>
      <c r="F2" s="68"/>
      <c r="G2" s="68"/>
    </row>
    <row r="3" spans="1:7" ht="36" customHeight="1" x14ac:dyDescent="0.2">
      <c r="A3" s="216" t="s">
        <v>8</v>
      </c>
      <c r="B3" s="217"/>
      <c r="C3" s="228" t="str">
        <f>Travel!C3</f>
        <v>D.E. Shanks</v>
      </c>
      <c r="D3" s="241"/>
      <c r="E3" s="229"/>
      <c r="F3" s="69"/>
      <c r="G3" s="69"/>
    </row>
    <row r="4" spans="1:7" ht="36" customHeight="1" x14ac:dyDescent="0.2">
      <c r="A4" s="216" t="s">
        <v>3</v>
      </c>
      <c r="B4" s="217"/>
      <c r="C4" s="228" t="str">
        <f>Travel!C4</f>
        <v>1 July 2017 to 30 June 2018</v>
      </c>
      <c r="D4" s="241"/>
      <c r="E4" s="229"/>
      <c r="F4" s="69"/>
      <c r="G4" s="69"/>
    </row>
    <row r="5" spans="1:7" ht="36" customHeight="1" x14ac:dyDescent="0.2">
      <c r="A5" s="251" t="s">
        <v>173</v>
      </c>
      <c r="B5" s="252"/>
      <c r="C5" s="252"/>
      <c r="D5" s="252"/>
      <c r="E5" s="253"/>
    </row>
    <row r="6" spans="1:7" ht="20.100000000000001" customHeight="1" x14ac:dyDescent="0.2">
      <c r="A6" s="248" t="s">
        <v>162</v>
      </c>
      <c r="B6" s="249"/>
      <c r="C6" s="249"/>
      <c r="D6" s="249"/>
      <c r="E6" s="250"/>
      <c r="F6" s="70"/>
      <c r="G6" s="70"/>
    </row>
    <row r="7" spans="1:7" s="162" customFormat="1" ht="30" customHeight="1" x14ac:dyDescent="0.2">
      <c r="A7" s="254" t="s">
        <v>12</v>
      </c>
      <c r="B7" s="255"/>
      <c r="C7" s="255"/>
      <c r="D7" s="255"/>
      <c r="E7" s="256"/>
    </row>
    <row r="8" spans="1:7" ht="38.25" x14ac:dyDescent="0.2">
      <c r="A8" s="71" t="s">
        <v>0</v>
      </c>
      <c r="B8" s="72" t="s">
        <v>170</v>
      </c>
      <c r="C8" s="72" t="s">
        <v>171</v>
      </c>
      <c r="D8" s="72" t="s">
        <v>172</v>
      </c>
      <c r="E8" s="73" t="s">
        <v>20</v>
      </c>
    </row>
    <row r="9" spans="1:7" ht="25.5" x14ac:dyDescent="0.2">
      <c r="A9" s="187">
        <v>43279</v>
      </c>
      <c r="B9" s="170" t="s">
        <v>102</v>
      </c>
      <c r="C9" s="170" t="s">
        <v>161</v>
      </c>
      <c r="D9" s="119" t="s">
        <v>24</v>
      </c>
      <c r="E9" s="171" t="s">
        <v>103</v>
      </c>
    </row>
    <row r="10" spans="1:7" ht="20.100000000000001" customHeight="1" x14ac:dyDescent="0.2">
      <c r="A10" s="188" t="s">
        <v>31</v>
      </c>
      <c r="B10" s="172" t="s">
        <v>125</v>
      </c>
      <c r="C10" s="260" t="s">
        <v>86</v>
      </c>
      <c r="D10" s="110">
        <v>2353</v>
      </c>
      <c r="E10" s="257" t="s">
        <v>90</v>
      </c>
    </row>
    <row r="11" spans="1:7" ht="20.100000000000001" customHeight="1" x14ac:dyDescent="0.2">
      <c r="A11" s="189" t="s">
        <v>92</v>
      </c>
      <c r="B11" s="173" t="s">
        <v>150</v>
      </c>
      <c r="C11" s="261"/>
      <c r="D11" s="95">
        <v>524.04</v>
      </c>
      <c r="E11" s="258"/>
    </row>
    <row r="12" spans="1:7" s="74" customFormat="1" ht="20.100000000000001" customHeight="1" x14ac:dyDescent="0.2">
      <c r="A12" s="190" t="s">
        <v>93</v>
      </c>
      <c r="B12" s="175" t="s">
        <v>88</v>
      </c>
      <c r="C12" s="262"/>
      <c r="D12" s="113" t="s">
        <v>24</v>
      </c>
      <c r="E12" s="259"/>
    </row>
    <row r="13" spans="1:7" s="74" customFormat="1" ht="51" x14ac:dyDescent="0.2">
      <c r="A13" s="187" t="s">
        <v>49</v>
      </c>
      <c r="B13" s="170" t="s">
        <v>87</v>
      </c>
      <c r="C13" s="170" t="s">
        <v>89</v>
      </c>
      <c r="D13" s="119">
        <v>2000</v>
      </c>
      <c r="E13" s="171" t="s">
        <v>91</v>
      </c>
      <c r="F13" s="176"/>
    </row>
    <row r="14" spans="1:7" s="161" customFormat="1" ht="28.15" customHeight="1" x14ac:dyDescent="0.25">
      <c r="A14" s="149" t="s">
        <v>15</v>
      </c>
      <c r="B14" s="157" t="s">
        <v>124</v>
      </c>
      <c r="C14" s="158"/>
      <c r="D14" s="159"/>
      <c r="E14" s="160"/>
    </row>
    <row r="15" spans="1:7" x14ac:dyDescent="0.2">
      <c r="A15" s="184"/>
      <c r="C15" s="183"/>
      <c r="D15" s="185"/>
      <c r="E15" s="183"/>
    </row>
    <row r="17" spans="1:6" x14ac:dyDescent="0.2">
      <c r="A17" s="247"/>
      <c r="B17" s="247"/>
      <c r="C17" s="247"/>
    </row>
    <row r="18" spans="1:6" x14ac:dyDescent="0.2">
      <c r="A18" s="244"/>
      <c r="B18" s="244"/>
      <c r="C18" s="244"/>
      <c r="D18" s="244"/>
      <c r="E18" s="244"/>
    </row>
    <row r="19" spans="1:6" x14ac:dyDescent="0.2">
      <c r="A19" s="76"/>
      <c r="B19" s="67"/>
      <c r="C19" s="67"/>
      <c r="D19" s="67"/>
      <c r="E19" s="67"/>
    </row>
    <row r="20" spans="1:6" ht="25.9" customHeight="1" x14ac:dyDescent="0.2">
      <c r="A20" s="247"/>
      <c r="B20" s="247"/>
      <c r="C20" s="247"/>
      <c r="D20" s="247"/>
      <c r="E20" s="247"/>
    </row>
    <row r="21" spans="1:6" x14ac:dyDescent="0.2">
      <c r="A21" s="186"/>
    </row>
    <row r="22" spans="1:6" x14ac:dyDescent="0.2">
      <c r="A22" s="186"/>
      <c r="B22" s="181"/>
      <c r="C22" s="183"/>
      <c r="D22" s="183"/>
      <c r="E22" s="183"/>
      <c r="F22" s="183"/>
    </row>
    <row r="23" spans="1:6" ht="12.75" customHeight="1" x14ac:dyDescent="0.2">
      <c r="A23" s="245"/>
      <c r="B23" s="245"/>
      <c r="C23" s="182"/>
      <c r="D23" s="182"/>
      <c r="E23" s="182"/>
      <c r="F23" s="182"/>
    </row>
    <row r="136" spans="3:3" ht="102" x14ac:dyDescent="0.2">
      <c r="C136" s="75" t="s">
        <v>158</v>
      </c>
    </row>
    <row r="171" spans="4:5" ht="30" customHeight="1" x14ac:dyDescent="0.2"/>
    <row r="172" spans="4:5" ht="20.100000000000001" customHeight="1" x14ac:dyDescent="0.2">
      <c r="D172" s="178"/>
    </row>
    <row r="173" spans="4:5" x14ac:dyDescent="0.2">
      <c r="E173" s="75" t="s">
        <v>159</v>
      </c>
    </row>
  </sheetData>
  <mergeCells count="16">
    <mergeCell ref="A18:E18"/>
    <mergeCell ref="A23:B23"/>
    <mergeCell ref="A1:E1"/>
    <mergeCell ref="A17:C17"/>
    <mergeCell ref="A20:E20"/>
    <mergeCell ref="A6:E6"/>
    <mergeCell ref="A5:E5"/>
    <mergeCell ref="A7:E7"/>
    <mergeCell ref="E10:E12"/>
    <mergeCell ref="C10:C12"/>
    <mergeCell ref="A2:B2"/>
    <mergeCell ref="A3:B3"/>
    <mergeCell ref="A4:B4"/>
    <mergeCell ref="C2:E2"/>
    <mergeCell ref="C3:E3"/>
    <mergeCell ref="C4:E4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scaleWithDoc="0" alignWithMargins="0">
    <oddFooter>&amp;L&amp;"Arial,Bold"&amp;9Gifts and Benefits&amp;RPage &amp;P of &amp;N</oddFooter>
  </headerFooter>
  <rowBreaks count="1" manualBreakCount="1">
    <brk id="1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abSelected="1" view="pageBreakPreview" zoomScaleNormal="100" zoomScaleSheetLayoutView="100" workbookViewId="0">
      <selection activeCell="C18" sqref="C18:C39"/>
    </sheetView>
  </sheetViews>
  <sheetFormatPr defaultColWidth="9.28515625" defaultRowHeight="12.75" x14ac:dyDescent="0.2"/>
  <cols>
    <col min="1" max="1" width="17.85546875" style="9" customWidth="1"/>
    <col min="2" max="2" width="17.42578125" style="9" customWidth="1"/>
    <col min="3" max="3" width="49.42578125" style="9" customWidth="1"/>
    <col min="4" max="4" width="32.85546875" style="9" customWidth="1"/>
    <col min="5" max="5" width="13.85546875" style="9" bestFit="1" customWidth="1"/>
    <col min="6" max="6" width="9.28515625" style="10"/>
    <col min="7" max="7" width="10.7109375" style="10" bestFit="1" customWidth="1"/>
    <col min="8" max="16384" width="9.28515625" style="10"/>
  </cols>
  <sheetData>
    <row r="1" spans="1:7" ht="36" customHeight="1" x14ac:dyDescent="0.2">
      <c r="A1" s="231" t="s">
        <v>16</v>
      </c>
      <c r="B1" s="231"/>
      <c r="C1" s="231"/>
      <c r="D1" s="231"/>
      <c r="E1" s="231"/>
    </row>
    <row r="2" spans="1:7" ht="36" customHeight="1" x14ac:dyDescent="0.2">
      <c r="A2" s="214" t="s">
        <v>7</v>
      </c>
      <c r="B2" s="215"/>
      <c r="C2" s="226" t="str">
        <f>Travel!C2</f>
        <v>Office of Film and Literature Classification</v>
      </c>
      <c r="D2" s="240"/>
      <c r="E2" s="227"/>
    </row>
    <row r="3" spans="1:7" ht="36" customHeight="1" x14ac:dyDescent="0.2">
      <c r="A3" s="216" t="s">
        <v>8</v>
      </c>
      <c r="B3" s="217"/>
      <c r="C3" s="228" t="str">
        <f>Travel!C3</f>
        <v>D.E. Shanks</v>
      </c>
      <c r="D3" s="241"/>
      <c r="E3" s="229"/>
    </row>
    <row r="4" spans="1:7" ht="36" customHeight="1" x14ac:dyDescent="0.2">
      <c r="A4" s="218" t="s">
        <v>3</v>
      </c>
      <c r="B4" s="219"/>
      <c r="C4" s="228" t="str">
        <f>Travel!C4</f>
        <v>1 July 2017 to 30 June 2018</v>
      </c>
      <c r="D4" s="241"/>
      <c r="E4" s="229"/>
    </row>
    <row r="5" spans="1:7" ht="36" customHeight="1" x14ac:dyDescent="0.2">
      <c r="A5" s="196" t="s">
        <v>5</v>
      </c>
      <c r="B5" s="268"/>
      <c r="C5" s="237"/>
      <c r="D5" s="237"/>
      <c r="E5" s="238"/>
    </row>
    <row r="6" spans="1:7" ht="36" customHeight="1" x14ac:dyDescent="0.2">
      <c r="A6" s="265" t="s">
        <v>162</v>
      </c>
      <c r="B6" s="266"/>
      <c r="C6" s="266"/>
      <c r="D6" s="266"/>
      <c r="E6" s="267"/>
    </row>
    <row r="7" spans="1:7" ht="30" customHeight="1" x14ac:dyDescent="0.25">
      <c r="A7" s="263" t="s">
        <v>5</v>
      </c>
      <c r="B7" s="264"/>
      <c r="C7" s="144"/>
      <c r="D7" s="144"/>
      <c r="E7" s="145"/>
      <c r="G7" s="156"/>
    </row>
    <row r="8" spans="1:7" ht="25.5" x14ac:dyDescent="0.2">
      <c r="A8" s="15" t="s">
        <v>0</v>
      </c>
      <c r="B8" s="2" t="s">
        <v>165</v>
      </c>
      <c r="C8" s="2" t="s">
        <v>166</v>
      </c>
      <c r="D8" s="2" t="s">
        <v>174</v>
      </c>
      <c r="E8" s="7" t="s">
        <v>2</v>
      </c>
    </row>
    <row r="9" spans="1:7" ht="20.100000000000001" customHeight="1" x14ac:dyDescent="0.2">
      <c r="A9" s="97">
        <v>42887</v>
      </c>
      <c r="B9" s="110">
        <v>23.59</v>
      </c>
      <c r="C9" s="96" t="s">
        <v>63</v>
      </c>
      <c r="D9" s="117"/>
      <c r="E9" s="122"/>
    </row>
    <row r="10" spans="1:7" ht="20.100000000000001" customHeight="1" x14ac:dyDescent="0.2">
      <c r="A10" s="98">
        <v>42917</v>
      </c>
      <c r="B10" s="95">
        <v>78.569999999999993</v>
      </c>
      <c r="C10" s="96" t="s">
        <v>63</v>
      </c>
      <c r="D10" s="96"/>
      <c r="E10" s="123"/>
    </row>
    <row r="11" spans="1:7" ht="30" customHeight="1" x14ac:dyDescent="0.2">
      <c r="A11" s="98">
        <v>42927</v>
      </c>
      <c r="B11" s="95">
        <v>184</v>
      </c>
      <c r="C11" s="96" t="s">
        <v>106</v>
      </c>
      <c r="D11" s="96" t="s">
        <v>107</v>
      </c>
      <c r="E11" s="123" t="s">
        <v>108</v>
      </c>
    </row>
    <row r="12" spans="1:7" ht="20.100000000000001" customHeight="1" x14ac:dyDescent="0.2">
      <c r="A12" s="98">
        <v>42948</v>
      </c>
      <c r="B12" s="95">
        <v>71.05</v>
      </c>
      <c r="C12" s="96" t="s">
        <v>63</v>
      </c>
      <c r="D12" s="96"/>
      <c r="E12" s="123"/>
    </row>
    <row r="13" spans="1:7" s="87" customFormat="1" ht="20.100000000000001" customHeight="1" x14ac:dyDescent="0.2">
      <c r="A13" s="98">
        <v>42979</v>
      </c>
      <c r="B13" s="95">
        <v>72.05</v>
      </c>
      <c r="C13" s="96" t="s">
        <v>63</v>
      </c>
      <c r="D13" s="96"/>
      <c r="E13" s="123"/>
      <c r="F13" s="10"/>
      <c r="G13" s="10"/>
    </row>
    <row r="14" spans="1:7" ht="30" customHeight="1" x14ac:dyDescent="0.2">
      <c r="A14" s="98">
        <v>42983</v>
      </c>
      <c r="B14" s="95">
        <v>195.5</v>
      </c>
      <c r="C14" s="96" t="s">
        <v>106</v>
      </c>
      <c r="D14" s="96" t="s">
        <v>107</v>
      </c>
      <c r="E14" s="123" t="s">
        <v>108</v>
      </c>
      <c r="G14" s="86"/>
    </row>
    <row r="15" spans="1:7" ht="30" customHeight="1" x14ac:dyDescent="0.2">
      <c r="A15" s="98">
        <v>43009</v>
      </c>
      <c r="B15" s="95">
        <v>274.92</v>
      </c>
      <c r="C15" s="96" t="s">
        <v>63</v>
      </c>
      <c r="D15" s="96" t="s">
        <v>151</v>
      </c>
      <c r="E15" s="123"/>
      <c r="F15" s="87"/>
      <c r="G15" s="87"/>
    </row>
    <row r="16" spans="1:7" ht="30" customHeight="1" x14ac:dyDescent="0.2">
      <c r="A16" s="98">
        <v>43039</v>
      </c>
      <c r="B16" s="95">
        <v>195.5</v>
      </c>
      <c r="C16" s="96" t="s">
        <v>106</v>
      </c>
      <c r="D16" s="96" t="s">
        <v>107</v>
      </c>
      <c r="E16" s="123" t="s">
        <v>108</v>
      </c>
      <c r="G16" s="86"/>
    </row>
    <row r="17" spans="1:7" ht="20.100000000000001" customHeight="1" x14ac:dyDescent="0.2">
      <c r="A17" s="98">
        <v>43040</v>
      </c>
      <c r="B17" s="95">
        <v>64.92</v>
      </c>
      <c r="C17" s="96" t="s">
        <v>63</v>
      </c>
      <c r="D17" s="96"/>
      <c r="E17" s="123"/>
    </row>
    <row r="18" spans="1:7" ht="30" customHeight="1" x14ac:dyDescent="0.2">
      <c r="A18" s="98">
        <v>43070</v>
      </c>
      <c r="B18" s="95">
        <v>2026.0500000000002</v>
      </c>
      <c r="C18" s="96" t="s">
        <v>63</v>
      </c>
      <c r="D18" s="96" t="s">
        <v>152</v>
      </c>
      <c r="E18" s="123"/>
    </row>
    <row r="19" spans="1:7" ht="20.100000000000001" customHeight="1" x14ac:dyDescent="0.2">
      <c r="A19" s="98">
        <v>43101</v>
      </c>
      <c r="B19" s="95">
        <f>244.17-70</f>
        <v>174.17</v>
      </c>
      <c r="C19" s="96" t="s">
        <v>63</v>
      </c>
      <c r="D19" s="96"/>
      <c r="E19" s="123"/>
    </row>
    <row r="20" spans="1:7" ht="20.100000000000001" customHeight="1" x14ac:dyDescent="0.2">
      <c r="A20" s="98">
        <v>43132</v>
      </c>
      <c r="B20" s="95">
        <v>94.64</v>
      </c>
      <c r="C20" s="96" t="s">
        <v>63</v>
      </c>
      <c r="D20" s="96"/>
      <c r="E20" s="123"/>
    </row>
    <row r="21" spans="1:7" ht="20.100000000000001" customHeight="1" x14ac:dyDescent="0.2">
      <c r="A21" s="98">
        <v>43160</v>
      </c>
      <c r="B21" s="95">
        <v>76.930000000000007</v>
      </c>
      <c r="C21" s="96" t="s">
        <v>63</v>
      </c>
      <c r="D21" s="96"/>
      <c r="E21" s="123"/>
    </row>
    <row r="22" spans="1:7" s="83" customFormat="1" ht="20.100000000000001" customHeight="1" x14ac:dyDescent="0.2">
      <c r="A22" s="98">
        <v>43191</v>
      </c>
      <c r="B22" s="95">
        <v>64.180000000000007</v>
      </c>
      <c r="C22" s="96" t="s">
        <v>63</v>
      </c>
      <c r="D22" s="96"/>
      <c r="E22" s="123"/>
      <c r="F22" s="10"/>
      <c r="G22" s="10"/>
    </row>
    <row r="23" spans="1:7" s="88" customFormat="1" ht="20.100000000000001" customHeight="1" x14ac:dyDescent="0.2">
      <c r="A23" s="98">
        <v>43221</v>
      </c>
      <c r="B23" s="95">
        <v>221.06</v>
      </c>
      <c r="C23" s="96" t="s">
        <v>63</v>
      </c>
      <c r="D23" s="96"/>
      <c r="E23" s="123"/>
      <c r="F23" s="10"/>
      <c r="G23" s="10"/>
    </row>
    <row r="24" spans="1:7" s="84" customFormat="1" ht="20.100000000000001" customHeight="1" x14ac:dyDescent="0.2">
      <c r="A24" s="98">
        <v>43252</v>
      </c>
      <c r="B24" s="95">
        <v>107.94</v>
      </c>
      <c r="C24" s="96" t="s">
        <v>63</v>
      </c>
      <c r="D24" s="96"/>
      <c r="E24" s="123"/>
      <c r="F24" s="83"/>
      <c r="G24" s="83"/>
    </row>
    <row r="25" spans="1:7" s="84" customFormat="1" ht="20.100000000000001" customHeight="1" x14ac:dyDescent="0.2">
      <c r="A25" s="98">
        <v>43252</v>
      </c>
      <c r="B25" s="95">
        <v>1543.3</v>
      </c>
      <c r="C25" s="96" t="s">
        <v>105</v>
      </c>
      <c r="D25" s="96"/>
      <c r="E25" s="123"/>
    </row>
    <row r="26" spans="1:7" ht="30" customHeight="1" x14ac:dyDescent="0.2">
      <c r="A26" s="98">
        <v>43273</v>
      </c>
      <c r="B26" s="95">
        <v>115</v>
      </c>
      <c r="C26" s="96" t="s">
        <v>153</v>
      </c>
      <c r="D26" s="96" t="s">
        <v>154</v>
      </c>
      <c r="E26" s="123" t="s">
        <v>108</v>
      </c>
      <c r="G26" s="86"/>
    </row>
    <row r="27" spans="1:7" ht="30" customHeight="1" x14ac:dyDescent="0.2">
      <c r="A27" s="98" t="s">
        <v>37</v>
      </c>
      <c r="B27" s="95">
        <v>1348.55</v>
      </c>
      <c r="C27" s="96" t="s">
        <v>123</v>
      </c>
      <c r="D27" s="96" t="s">
        <v>64</v>
      </c>
      <c r="E27" s="123" t="s">
        <v>36</v>
      </c>
      <c r="F27" s="88"/>
      <c r="G27" s="88"/>
    </row>
    <row r="28" spans="1:7" ht="30" customHeight="1" x14ac:dyDescent="0.2">
      <c r="A28" s="99" t="s">
        <v>38</v>
      </c>
      <c r="B28" s="113">
        <v>695</v>
      </c>
      <c r="C28" s="118" t="s">
        <v>40</v>
      </c>
      <c r="D28" s="118" t="s">
        <v>64</v>
      </c>
      <c r="E28" s="124" t="s">
        <v>39</v>
      </c>
      <c r="F28" s="84"/>
      <c r="G28" s="84"/>
    </row>
    <row r="29" spans="1:7" ht="15" x14ac:dyDescent="0.2">
      <c r="A29" s="10"/>
      <c r="B29" s="155"/>
      <c r="C29" s="120"/>
      <c r="D29" s="121"/>
      <c r="E29" s="85"/>
      <c r="G29" s="86"/>
    </row>
    <row r="30" spans="1:7" ht="27" customHeight="1" x14ac:dyDescent="0.2">
      <c r="A30" s="150" t="s">
        <v>10</v>
      </c>
      <c r="B30" s="151">
        <f>SUM(B9:B29)</f>
        <v>7626.92</v>
      </c>
      <c r="C30" s="152"/>
      <c r="D30" s="153"/>
      <c r="E30" s="154"/>
    </row>
    <row r="31" spans="1:7" ht="14.1" customHeight="1" x14ac:dyDescent="0.2">
      <c r="A31" s="33"/>
      <c r="B31" s="27"/>
      <c r="C31" s="34"/>
      <c r="D31" s="34"/>
      <c r="E31" s="34"/>
      <c r="F31" s="13"/>
    </row>
    <row r="32" spans="1:7" x14ac:dyDescent="0.2">
      <c r="A32" s="14"/>
      <c r="B32" s="12"/>
      <c r="C32" s="12"/>
      <c r="D32" s="12"/>
      <c r="E32" s="24"/>
      <c r="F32" s="13"/>
    </row>
    <row r="33" spans="1:5" x14ac:dyDescent="0.2">
      <c r="A33" s="24"/>
      <c r="B33" s="24"/>
      <c r="C33" s="24"/>
      <c r="D33" s="24"/>
      <c r="E33" s="24"/>
    </row>
    <row r="34" spans="1:5" x14ac:dyDescent="0.2">
      <c r="A34" s="24"/>
      <c r="B34" s="24"/>
      <c r="C34" s="24"/>
      <c r="D34" s="24"/>
      <c r="E34" s="24"/>
    </row>
    <row r="141" spans="3:3" ht="89.25" x14ac:dyDescent="0.2">
      <c r="C141" s="9" t="s">
        <v>158</v>
      </c>
    </row>
    <row r="176" ht="30" customHeight="1" x14ac:dyDescent="0.2"/>
    <row r="177" spans="4:5" ht="20.100000000000001" customHeight="1" x14ac:dyDescent="0.2">
      <c r="D177" s="177"/>
    </row>
    <row r="178" spans="4:5" ht="25.5" x14ac:dyDescent="0.2">
      <c r="E178" s="9" t="s">
        <v>159</v>
      </c>
    </row>
  </sheetData>
  <sortState ref="A9:G29">
    <sortCondition ref="A29"/>
  </sortState>
  <mergeCells count="10">
    <mergeCell ref="A1:E1"/>
    <mergeCell ref="A7:B7"/>
    <mergeCell ref="A6:E6"/>
    <mergeCell ref="A5:E5"/>
    <mergeCell ref="A2:B2"/>
    <mergeCell ref="A3:B3"/>
    <mergeCell ref="A4:B4"/>
    <mergeCell ref="C2:E2"/>
    <mergeCell ref="C3:E3"/>
    <mergeCell ref="C4:E4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scaleWithDoc="0" alignWithMargins="0">
    <oddFooter>&amp;L&amp;"Arial,Bold"&amp;9All Other Expenses&amp;RPage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>SSC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Julia Ewing-Jarvie</cp:lastModifiedBy>
  <cp:lastPrinted>2018-07-10T01:27:37Z</cp:lastPrinted>
  <dcterms:created xsi:type="dcterms:W3CDTF">2010-10-17T20:59:02Z</dcterms:created>
  <dcterms:modified xsi:type="dcterms:W3CDTF">2018-07-10T01:28:12Z</dcterms:modified>
</cp:coreProperties>
</file>